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F5E327FF-6C43-4384-9D94-56974023901C}" xr6:coauthVersionLast="47" xr6:coauthVersionMax="47" xr10:uidLastSave="{00000000-0000-0000-0000-000000000000}"/>
  <bookViews>
    <workbookView xWindow="-120" yWindow="-120" windowWidth="20730" windowHeight="11160" activeTab="4" xr2:uid="{00000000-000D-0000-FFFF-FFFF00000000}"/>
  </bookViews>
  <sheets>
    <sheet name="Penjelasan Penilaian" sheetId="1" r:id="rId1"/>
    <sheet name="Cluster Unit" sheetId="2" r:id="rId2"/>
    <sheet name="Evaluator" sheetId="3" r:id="rId3"/>
    <sheet name="LKE Utama" sheetId="4" r:id="rId4"/>
    <sheet name="BagPem" sheetId="5" r:id="rId5"/>
  </sheets>
  <calcPr calcId="191029"/>
  <extLst>
    <ext uri="GoogleSheetsCustomDataVersion1">
      <go:sheetsCustomData xmlns:go="http://customooxmlschemas.google.com/" r:id="" roundtripDataSignature="AMtx7mhQ7wsM9hOVSeoTJHp66zP3bTOBjg=="/>
    </ext>
  </extLst>
</workbook>
</file>

<file path=xl/calcChain.xml><?xml version="1.0" encoding="utf-8"?>
<calcChain xmlns="http://schemas.openxmlformats.org/spreadsheetml/2006/main">
  <c r="J105" i="5" l="1"/>
  <c r="C104" i="5"/>
  <c r="E104" i="5" s="1"/>
  <c r="J103" i="5"/>
  <c r="C102" i="5"/>
  <c r="E102" i="5" s="1"/>
  <c r="J101" i="5"/>
  <c r="C100" i="5"/>
  <c r="E100" i="5" s="1"/>
  <c r="J98" i="5"/>
  <c r="J97" i="5"/>
  <c r="J96" i="5"/>
  <c r="J95" i="5"/>
  <c r="J94" i="5"/>
  <c r="J93" i="5"/>
  <c r="J92" i="5"/>
  <c r="C91" i="5"/>
  <c r="E91" i="5" s="1"/>
  <c r="J90" i="5"/>
  <c r="J89" i="5"/>
  <c r="J88" i="5"/>
  <c r="J87" i="5"/>
  <c r="J86" i="5"/>
  <c r="J85" i="5"/>
  <c r="J84" i="5"/>
  <c r="J83" i="5"/>
  <c r="J82" i="5"/>
  <c r="J81" i="5"/>
  <c r="C80" i="5"/>
  <c r="E80" i="5" s="1"/>
  <c r="J79" i="5"/>
  <c r="J78" i="5"/>
  <c r="J77" i="5"/>
  <c r="J76" i="5"/>
  <c r="J75" i="5"/>
  <c r="C74" i="5"/>
  <c r="J72" i="5"/>
  <c r="J71" i="5"/>
  <c r="J70" i="5"/>
  <c r="J69" i="5"/>
  <c r="J68" i="5"/>
  <c r="J67" i="5"/>
  <c r="J66" i="5"/>
  <c r="J65" i="5"/>
  <c r="J63" i="5"/>
  <c r="J62" i="5"/>
  <c r="C61" i="5"/>
  <c r="E61" i="5" s="1"/>
  <c r="J60" i="5"/>
  <c r="J59" i="5"/>
  <c r="J58" i="5"/>
  <c r="J57" i="5"/>
  <c r="J56" i="5"/>
  <c r="J55" i="5"/>
  <c r="C54" i="5"/>
  <c r="J53" i="5"/>
  <c r="J52" i="5"/>
  <c r="J51" i="5"/>
  <c r="C50" i="5"/>
  <c r="J48" i="5"/>
  <c r="J45" i="5"/>
  <c r="J44" i="5"/>
  <c r="J43" i="5"/>
  <c r="J42" i="5"/>
  <c r="J40" i="5"/>
  <c r="J39" i="5"/>
  <c r="C37" i="5"/>
  <c r="J36" i="5"/>
  <c r="J34" i="5"/>
  <c r="J33" i="5"/>
  <c r="J32" i="5"/>
  <c r="J31" i="5"/>
  <c r="J29" i="5"/>
  <c r="J28" i="5"/>
  <c r="J27" i="5"/>
  <c r="J25" i="5"/>
  <c r="J24" i="5"/>
  <c r="J22" i="5"/>
  <c r="J21" i="5"/>
  <c r="J20" i="5"/>
  <c r="J19" i="5"/>
  <c r="J17" i="5"/>
  <c r="J16" i="5"/>
  <c r="J15" i="5"/>
  <c r="C12" i="5"/>
  <c r="J11" i="5"/>
  <c r="J10" i="5"/>
  <c r="J9" i="5"/>
  <c r="J8" i="5"/>
  <c r="J7" i="5"/>
  <c r="J6" i="5"/>
  <c r="C4" i="5"/>
  <c r="E4" i="5" s="1"/>
  <c r="D6" i="4"/>
  <c r="J61" i="5" l="1"/>
  <c r="G61" i="5" s="1"/>
  <c r="J74" i="5"/>
  <c r="G74" i="5" s="1"/>
  <c r="E99" i="5"/>
  <c r="J50" i="5"/>
  <c r="G50" i="5" s="1"/>
  <c r="E50" i="5"/>
  <c r="J80" i="5"/>
  <c r="G80" i="5" s="1"/>
  <c r="J54" i="5"/>
  <c r="G54" i="5" s="1"/>
  <c r="J91" i="5"/>
  <c r="G91" i="5" s="1"/>
  <c r="J37" i="5"/>
  <c r="G37" i="5" s="1"/>
  <c r="E74" i="5"/>
  <c r="E73" i="5" s="1"/>
  <c r="J4" i="5"/>
  <c r="G4" i="5" s="1"/>
  <c r="J12" i="5"/>
  <c r="G12" i="5" s="1"/>
  <c r="E37" i="5"/>
  <c r="E12" i="5"/>
  <c r="E54" i="5"/>
  <c r="E49" i="5" l="1"/>
  <c r="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400-000001000000}">
      <text>
        <r>
          <rPr>
            <sz val="11"/>
            <color theme="1"/>
            <rFont val="Calibri"/>
            <family val="2"/>
            <scheme val="minor"/>
          </rPr>
          <t>======
ID#AAAAuMyNzMc
asdpwil1 rbmenpan    (2022-07-04 01:58:37)
Disamakan dengan di tingkat Instansi 1b no 7</t>
        </r>
      </text>
    </comment>
    <comment ref="B60" authorId="0" shapeId="0" xr:uid="{00000000-0006-0000-0400-000002000000}">
      <text>
        <r>
          <rPr>
            <sz val="11"/>
            <color theme="1"/>
            <rFont val="Calibri"/>
            <family val="2"/>
            <scheme val="minor"/>
          </rPr>
          <t>======
ID#AAAAuMyNzMk
asdpwil1 rbmenpan    (2022-07-04 02:34:23)
Jawaban no 6, disamakan dengan jawaban no 5</t>
        </r>
      </text>
    </comment>
    <comment ref="B62" authorId="0" shapeId="0" xr:uid="{00000000-0006-0000-0400-000003000000}">
      <text>
        <r>
          <rPr>
            <sz val="11"/>
            <color theme="1"/>
            <rFont val="Calibri"/>
            <family val="2"/>
            <scheme val="minor"/>
          </rPr>
          <t>======
ID#AAAAuMyNzMg
asdpwil1 rbmenpan    (2022-07-04 02:28:45)
Pindahan dari komponen kualitas, ke implementasi</t>
        </r>
      </text>
    </comment>
    <comment ref="B64" authorId="0" shapeId="0" xr:uid="{00000000-0006-0000-0400-000004000000}">
      <text>
        <r>
          <rPr>
            <sz val="11"/>
            <color theme="1"/>
            <rFont val="Calibri"/>
            <family val="2"/>
            <scheme val="minor"/>
          </rPr>
          <t>======
ID#AAAAuMyNzMY
asdpwil1 rbmenpan    (2022-06-14 11:05:22)
Hal ini hanya bisa dilakukan di tingkat instansi</t>
        </r>
      </text>
    </comment>
  </commentList>
  <extLst>
    <ext xmlns:r="http://schemas.openxmlformats.org/officeDocument/2006/relationships" uri="GoogleSheetsCustomDataVersion1">
      <go:sheetsCustomData xmlns:go="http://customooxmlschemas.google.com/" r:id="" roundtripDataSignature="AMtx7mjU1MMe48vtyjuItJO28dFAEFKe7g=="/>
    </ext>
  </extLst>
</comments>
</file>

<file path=xl/sharedStrings.xml><?xml version="1.0" encoding="utf-8"?>
<sst xmlns="http://schemas.openxmlformats.org/spreadsheetml/2006/main" count="1010" uniqueCount="551">
  <si>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</si>
  <si>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</si>
  <si>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</si>
  <si>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</si>
  <si>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</si>
  <si>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</si>
  <si>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</si>
  <si>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</si>
  <si>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</si>
  <si>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</si>
  <si>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</si>
  <si>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</si>
  <si>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</si>
  <si>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</si>
  <si>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</si>
  <si>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</si>
  <si>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</si>
  <si>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</si>
  <si>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</si>
  <si>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</si>
  <si>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</si>
  <si>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</si>
  <si>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</si>
  <si>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</si>
  <si>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</si>
  <si>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</si>
  <si>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</si>
  <si>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</si>
  <si>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</si>
  <si>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</si>
  <si>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</si>
  <si>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</si>
  <si>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</si>
  <si>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</si>
  <si>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</si>
  <si>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</si>
  <si>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</si>
  <si>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</si>
  <si>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</si>
  <si>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</si>
  <si>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</si>
  <si>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</si>
  <si>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</si>
  <si>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</si>
  <si>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</si>
  <si>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</si>
  <si>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</si>
  <si>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</si>
  <si>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</si>
  <si>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</si>
  <si>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</si>
  <si>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</si>
  <si>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</si>
  <si>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</si>
  <si>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</si>
  <si>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</si>
  <si>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</si>
  <si>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</si>
  <si>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</si>
  <si>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</si>
  <si>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</si>
  <si>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</si>
  <si>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</si>
  <si>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</si>
  <si>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</si>
  <si>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</si>
  <si>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</si>
  <si>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</si>
  <si>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</si>
  <si>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</si>
  <si>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</si>
  <si>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</si>
  <si>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</si>
  <si>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</si>
  <si>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</si>
  <si>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</si>
  <si>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</si>
  <si>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</si>
  <si>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</si>
  <si>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</si>
  <si>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</si>
  <si>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</si>
  <si>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</si>
  <si>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</si>
  <si>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</si>
  <si>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</si>
  <si>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</si>
  <si>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</si>
  <si>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</si>
  <si>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</si>
  <si>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</si>
  <si>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</si>
  <si>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</si>
  <si>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</si>
  <si>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</si>
  <si>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</si>
  <si>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</si>
  <si>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</si>
  <si>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</si>
  <si>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</si>
  <si>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</si>
  <si>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</si>
  <si>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</si>
  <si>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</si>
  <si>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</si>
  <si>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</si>
  <si>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</si>
  <si>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</si>
  <si>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</si>
  <si>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</si>
  <si>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</si>
  <si>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</si>
  <si>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</si>
  <si>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</si>
  <si>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</si>
  <si>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</si>
  <si>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</si>
  <si>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</si>
  <si>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</si>
  <si>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</si>
  <si>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1. Dokumen Renstra Tahun 2021 - 2026 yang telah di sahkan
2. Dokumen RPJMD</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</si>
  <si>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</si>
  <si>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</si>
  <si>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</si>
  <si>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</si>
  <si>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1. Dokumen Renja Setda 2023
2. Perjanjian Kinerja</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</si>
  <si>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</si>
  <si>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</si>
  <si>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</si>
  <si>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</si>
  <si>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</si>
  <si>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aktivitas yang mendukung kinerja berupa dokumen rencana aksi</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</si>
  <si>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</si>
  <si>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</si>
  <si>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</si>
  <si>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</si>
  <si>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</si>
  <si>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</si>
  <si>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</si>
  <si>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</si>
  <si>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</si>
  <si>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</si>
  <si>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</si>
  <si>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</si>
  <si>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</si>
  <si>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</si>
  <si>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</si>
  <si>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</si>
  <si>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</si>
  <si>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</si>
  <si>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</si>
  <si>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</si>
  <si>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</si>
  <si>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</si>
  <si>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</si>
  <si>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</si>
  <si>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</si>
  <si>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</si>
  <si>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</si>
  <si>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</si>
  <si>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</si>
  <si>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</si>
  <si>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</si>
  <si>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1. Dokumen Indikator Kinerja Utama dan Indikator Kinerja Individu
2. Renja 2023
3. Renstra</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</si>
  <si>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</si>
  <si>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</si>
  <si>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</si>
  <si>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</si>
  <si>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</si>
  <si>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</si>
  <si>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</si>
  <si>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Pohon Kinerja telah menggambarkan hubungan yang berkesinambungan, serta selaras antara Kondisi/Hasil yang akan dicapai</t>
  </si>
  <si>
    <t>1. Dokumen Pohon Kinerja</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</si>
  <si>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</si>
  <si>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</si>
  <si>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</si>
  <si>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Pohon kinerja telah mengidentifikasi kinerja urusan/sektor lain dan melibatkan instansi pengampu dalam perencanaan kinerja</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</si>
  <si>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</si>
  <si>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</si>
  <si>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</si>
  <si>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</si>
  <si>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</si>
  <si>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</si>
  <si>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</si>
  <si>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</si>
  <si>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</si>
  <si>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</si>
  <si>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</si>
  <si>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</si>
  <si>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t>Seluruh aktivitas pegawai telah mendukung Kinerja yang ingin dicapai.</t>
  </si>
  <si>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</si>
  <si>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</si>
  <si>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</si>
  <si>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</si>
  <si>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</si>
  <si>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</si>
  <si>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</si>
  <si>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</si>
  <si>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</si>
  <si>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</si>
  <si>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</si>
  <si>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</si>
  <si>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</si>
  <si>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</si>
  <si>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</si>
  <si>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</si>
  <si>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</si>
  <si>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</si>
  <si>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</si>
  <si>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</si>
  <si>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</si>
  <si>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</si>
  <si>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</si>
  <si>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</si>
  <si>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</si>
  <si>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</si>
  <si>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Mekanisme pengumpulan data kinerja sesuai dengan Standar Operasional Prosedur (SOP) tentang SOP Pengumpulan Data Kinerja dan SOP Pengukuran Kinerja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</si>
  <si>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</si>
  <si>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</si>
  <si>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</si>
  <si>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</si>
  <si>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</si>
  <si>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</si>
  <si>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</si>
  <si>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</si>
  <si>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</si>
  <si>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</si>
  <si>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</si>
  <si>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</si>
  <si>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</si>
  <si>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</si>
  <si>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</si>
  <si>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</si>
  <si>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</si>
  <si>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</si>
  <si>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</si>
  <si>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</si>
  <si>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</si>
  <si>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</si>
  <si>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</si>
  <si>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</si>
  <si>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Pimpinan secara aktif dan berjenjang terlibat dalam pengukuran kinerja dengan kewenangan memvalidasi setiap aktivitas harian melalui aplikasi SUHITA</t>
  </si>
  <si>
    <t>1. Dokumentasi rapat dialog kinerja
2. Screenshot validasi pengukuran capaian kinerja oleh pimpinan seluruh pegawai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</si>
  <si>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</si>
  <si>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</si>
  <si>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</si>
  <si>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</si>
  <si>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</si>
  <si>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</si>
  <si>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</si>
  <si>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family val="2"/>
      </rPr>
      <t>Pengukuran kinerja telah mempengaruhi penyesuaian (</t>
    </r>
    <r>
      <rPr>
        <sz val="12"/>
        <color rgb="FF000000"/>
        <rFont val="Arial"/>
        <family val="2"/>
      </rPr>
      <t>Refocusing</t>
    </r>
    <r>
      <rPr>
        <sz val="12"/>
        <color rgb="FF000000"/>
        <rFont val="Arial"/>
        <family val="2"/>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</si>
  <si>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</si>
  <si>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</si>
  <si>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</si>
  <si>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</si>
  <si>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Strategi atas capaian kinerja didasarkan pada pengukuran kinerja yang telah dievaluasi</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</si>
  <si>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</si>
  <si>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</si>
  <si>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</si>
  <si>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</si>
  <si>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</si>
  <si>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</si>
  <si>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</si>
  <si>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</si>
  <si>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Adanya efisiensi anggaran dalam mencapai kinerja dapat dilihat pada LKJIP tahun 2022</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</si>
  <si>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</si>
  <si>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</si>
  <si>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</si>
  <si>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</si>
  <si>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Kepedulian pegawai terhadap hasil pengukuran kinerja diwujudkan dengan peningkatan kinerja setiap bulannya</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</si>
  <si>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</si>
  <si>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</si>
  <si>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</si>
  <si>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</si>
  <si>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</si>
  <si>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</si>
  <si>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</si>
  <si>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</si>
  <si>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</si>
  <si>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</si>
  <si>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</si>
  <si>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</si>
  <si>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</si>
  <si>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</si>
  <si>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</si>
  <si>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</si>
  <si>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</si>
  <si>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</si>
  <si>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</si>
  <si>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</si>
  <si>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</si>
  <si>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</si>
  <si>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</si>
  <si>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</si>
  <si>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</si>
  <si>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t>Laporan Kinerja telah disusun sesuai sistematika penyusunan laporan kinerja yang diatur dalam Permendagri Nomor 18 Tahun 2020 dan Permenpan Nomor 53 Tahun 2014</t>
  </si>
  <si>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</si>
  <si>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</si>
  <si>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</si>
  <si>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</si>
  <si>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</si>
  <si>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</si>
  <si>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</si>
  <si>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</si>
  <si>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</si>
  <si>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</si>
  <si>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</si>
  <si>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</si>
  <si>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</si>
  <si>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</si>
  <si>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</si>
  <si>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</si>
  <si>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</si>
  <si>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</si>
  <si>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</si>
  <si>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</si>
  <si>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</si>
  <si>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adanya kepedulian seluruh pegawai dalam penyusunan laporan kinerja masing-masing pegawai</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</si>
  <si>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</si>
  <si>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</si>
  <si>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</si>
  <si>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</si>
  <si>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</si>
  <si>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</si>
  <si>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</si>
  <si>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</si>
  <si>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</si>
  <si>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</si>
  <si>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Informasi yang disajikan dalam laporan kinerja telah mempengaruhi budaya kinerja menjadi lebih baik untuk meningkatkan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</si>
  <si>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</si>
  <si>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</si>
  <si>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</si>
  <si>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</si>
  <si>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</si>
  <si>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</si>
  <si>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</si>
  <si>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</si>
  <si>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</si>
  <si>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Trend capaian kinerja tahun 2021, 2022, 2023 (ct indikator pada sub kegiatan)</t>
  </si>
  <si>
    <t>4.c</t>
  </si>
  <si>
    <t>Capaian Outcome</t>
  </si>
  <si>
    <t xml:space="preserve">Telah terjadi perbaikan dan peningkatan kinerja (Outcome) dengan memanfaatkan hasil evaluasi akuntablitas kinerja internal.                        </t>
  </si>
  <si>
    <t>Trend capaian kinerja tahun 2021, 2022, 2023 (ct indikator pada kegiatan dan program)</t>
  </si>
  <si>
    <t>1. DPA 2023</t>
  </si>
  <si>
    <t>1. Dokumen SOP Pengumpulan data kinerja
2. Dokumen SOP pengukuran kinerja</t>
  </si>
  <si>
    <t>Monitoring IKI Suhita</t>
  </si>
  <si>
    <t xml:space="preserve">1. Pengumpulan data Kinerja pada Aplikasi Sisakip
2. Pengumpulan data Kinerja pada Aplikasi Satu Data Palapa
</t>
  </si>
  <si>
    <t>1. Pengukuran Kinerja pada Aplikasi Suhita
2. Pengukuran Kinerja pada Aplikasi Aksara</t>
  </si>
  <si>
    <t>SKP 2022</t>
  </si>
  <si>
    <t>LKJIP TA 2022</t>
  </si>
  <si>
    <t xml:space="preserve">1. SKP Perencanaan Suhita
2. Rencana Aksi Suhita
3. Aktifitas Harian Suhita
4. Monitoring IKI LK Kabag 2022 tw 1 s/d 4 </t>
  </si>
  <si>
    <t>LKJIP 2022</t>
  </si>
  <si>
    <t>1. LK tw 1- 4 TA 2022
2. LK tw 1 Tahun 2023</t>
  </si>
  <si>
    <t>review LKjIP Internal</t>
  </si>
  <si>
    <t xml:space="preserve"> </t>
  </si>
  <si>
    <t>Monev IKI Suhita Berjenjang tahun 2023</t>
  </si>
  <si>
    <t>1. LK Kabag tw 1 - 4 tahun 2022
2. LK Kabag tw 1 tahun 2023
3. LKJIP</t>
  </si>
  <si>
    <t>1. SKP 2022</t>
  </si>
  <si>
    <t xml:space="preserve">1. Rencana Aksi 2023
2. Rencana Aksi 2024
</t>
  </si>
  <si>
    <t xml:space="preserve">Seluruh indikator kinerja telah diidentifikasi dengan Bappeda dan Bag Organisasi dengan kriteria IK yang baik /SMART sesuai jenjang </t>
  </si>
  <si>
    <t>Anggaran tahun 2023 telah dilakukan desk langsung dengan bupati untuk memastikan pencapaian kinerja yang efektif dan efisien</t>
  </si>
  <si>
    <t xml:space="preserve">Target yang ditetapkan dalam Renstra/renja telah disesuikan dengan kebutuhan yang seharusnya dicapai </t>
  </si>
  <si>
    <t>Telah dilakukan evaluasi terkait dokumen perencanaan kinerja yang telah ditetapkan dari hasil analisis capaian kinerja</t>
  </si>
  <si>
    <t>Definisi operasional atas kinerja dan cara mengukur kinerja telah diuraikan dalam dokumen penetapan IKU/IKI</t>
  </si>
  <si>
    <t>Hasil evaluasi pengukuran kinerja sebagai dasar pimpinan dalam menyesuaikan strategi pencapaian kinerja selanjutnya</t>
  </si>
  <si>
    <t>Laporan kinerja telah disusun secara berkala</t>
  </si>
  <si>
    <t>Dokumen lap. Kinerja telah dilakukan reviu secara berkala setiap tahun</t>
  </si>
  <si>
    <t>Dokumen LK telah disusun sesuai sistematika yang ditetapkan dalam Perbup no 62 th 2018 yang mengacu pada Permenpan no 53 th 2014</t>
  </si>
  <si>
    <t>Laporan kinerja telah disusun secara berkala sebagai upaya pmpinan dalam mengevaluasi kinerja tahunan untuk rencana kinerja selanjutnya</t>
  </si>
  <si>
    <t>Adanya kepedulian seluruh pegawai dalam pencapaian IKI masing-masing pegawai</t>
  </si>
  <si>
    <t>Dokumen perencanan jangka menengah telah disusun sebagaimana yang tertuang dalam Dokumen Renstra Sekretariat Daerah Tahun 2021-2026</t>
  </si>
  <si>
    <t>Dokumen perencanan jangka pendek telah disusun sebagaimana yang tertuang dalam Dokumen Renja 2023 dan PK Tahun 2023</t>
  </si>
  <si>
    <t>Dokumen perencanaan kinerja sudah menggambarkan kebutuhan Kebutuhan atas Kinerja sebenarnya yang perlu dicapai, seperti yang tercermin dalam Renstra Sekretariat Daerah Tahun 2021-2026</t>
  </si>
  <si>
    <t>1. Renstra Sekretariat Daerah Kab. Mojokerto Tahun 2021-2026</t>
  </si>
  <si>
    <t>1. Renstra Sekretariat Daerah Kab. Mojokerto Tahun 2021-2026
2. PK Kabag Tahun 2023</t>
  </si>
  <si>
    <t>1. Renstra Setda 2021 - 2026
2. Perjanjian Kinerja Setda 2023</t>
  </si>
  <si>
    <r>
      <t xml:space="preserve">Target yang ditetapkan dalam Perencanaan Kinerja telah dicapai dengan baik, atau setidaknya masih </t>
    </r>
    <r>
      <rPr>
        <i/>
        <sz val="12"/>
        <color theme="1"/>
        <rFont val="Arial"/>
        <family val="2"/>
      </rPr>
      <t>on the right track</t>
    </r>
    <r>
      <rPr>
        <sz val="12"/>
        <color theme="1"/>
        <rFont val="Arial"/>
        <family val="2"/>
      </rPr>
      <t>.</t>
    </r>
  </si>
  <si>
    <t>1. Pengukuran Kinerja di Aksara / E-81
2. Perjanjian Kinerja 2023
3. Laporan Kinerja 2022 pertriwulan dan 2023</t>
  </si>
  <si>
    <t>1. Renaksi 2023 &amp; 2024
3. LK tw 2022 &amp; TW 1 2023
4. Monev IKI SUHITA</t>
  </si>
  <si>
    <t>Rencana aksi kinerja yang telah ditetapkan selalu dipantau/direviu/dievaluasi secara berkala setiap bulan baik oleh Atasan</t>
  </si>
  <si>
    <t>1. KAK 2024
2. Hasil Reviu dokumen perencanaan kinerja dari Bappeda</t>
  </si>
  <si>
    <t xml:space="preserve">1. SKP 2023 pada aplikasi Suhita
2. Rencana Aksi di Suhita
3. Monitoring IKI SUHITA
</t>
  </si>
  <si>
    <t>1. SK IKU Setda
2. SPT IKI Bagian 2023</t>
  </si>
  <si>
    <t>Informasi terkait data kinerja pegawai telah terlihat dalam Laporan Evaluasi E-81, LK pertriwulan serta SKP 2022</t>
  </si>
  <si>
    <t>Screenshoot dashboard TPP suhita masing2 April</t>
  </si>
  <si>
    <t>Pengukuran kinerja telah mempengaruhi penyesuaian Aktivitas dalam mencapai kinerja</t>
  </si>
  <si>
    <t>1. Bukti kirim dan sc di Aplikasi Si-Sakip</t>
  </si>
  <si>
    <t>Daftar evidence</t>
  </si>
  <si>
    <t>catatan</t>
  </si>
  <si>
    <t>1. Dokumen Renstra
2. PK Tahun 2023</t>
  </si>
  <si>
    <t>1. SS SKP &amp; Rencana Aksi di suhita masing2
2. Perjanjian Kinerja 2023
3. SKP 2022</t>
  </si>
  <si>
    <r>
      <t xml:space="preserve">1. </t>
    </r>
    <r>
      <rPr>
        <sz val="12"/>
        <color theme="1"/>
        <rFont val="Arial"/>
        <family val="2"/>
      </rPr>
      <t>Dokumen DPA yang selaras dengan dokumen perencanaan
2. Dokumen KAK Sub Kegiatan Tahun 2023</t>
    </r>
  </si>
  <si>
    <t>1. Aktifitas harian seluruh pegawai
2. Monitoring IKI Suhita</t>
  </si>
  <si>
    <t>1. E-81
2. Laporan Kinerja pertriwulan 
3. SKP 2022</t>
  </si>
  <si>
    <t xml:space="preserve">1. E-81
2. Laporan Kinerja pertriwulan 
</t>
  </si>
  <si>
    <t>1. SKP Suhita
2.Renaksi individu di Suhita 2023
3. Monev IKI di Suhita th 2023</t>
  </si>
  <si>
    <t>1. Form E-81 2022 &amp; 2023
2. LK 2022 Kabag &amp; 2023</t>
  </si>
  <si>
    <t>screenshot upload LK di website, Sisakip</t>
  </si>
  <si>
    <t>1. LK Kabag tw 1 tahun 2023
2. LKJIP TA 2022</t>
  </si>
  <si>
    <t>https://drive.google.com/drive/folders/1InTOQ83EnadESOjbpVsmjaWSX9HU0eds?usp=drive_link</t>
  </si>
  <si>
    <t>https://drive.google.com/drive/folders/1ws8kv2G3yDWLl6aLK3E3h9p2VAatrLgr?usp=drive_link</t>
  </si>
  <si>
    <t>https://drive.google.com/drive/folders/18kJooksuHUy--8Zvuu1KSMmtT9twmZ60?usp=drive_link</t>
  </si>
  <si>
    <t>https://drive.google.com/drive/folders/1iL7G49e9OFrvHTTlQJ7NeCWOBgSdidzi?usp=drive_link</t>
  </si>
  <si>
    <t>https://drive.google.com/drive/folders/1vZ_MT334BM9Quz5dtAuPSy2csopq7WTg?usp=drive_link</t>
  </si>
  <si>
    <t>https://drive.google.com/drive/folders/1YpJSyqGY3OmNRCNqXAY0vjzwnxeX6NDg?usp=drive_link</t>
  </si>
  <si>
    <t>https://drive.google.com/drive/folders/1GQInhVXCjm7N5Em68kXciv6ZgG0fhz06?usp=drive_link</t>
  </si>
  <si>
    <t>https://drive.google.com/drive/folders/1uaZ942E4dKYRIW_3gi-VHjCHPz1DaUd2?usp=drive_link</t>
  </si>
  <si>
    <t>https://drive.google.com/drive/folders/1YyqcZprNf13dUXRg8-pqkEcVB3n8qdHs?usp=drive_link</t>
  </si>
  <si>
    <t>https://drive.google.com/drive/folders/1Y8ncR9-cWi6m8AP5vW-UGd8xp4QCUc6O?usp=drive_link</t>
  </si>
  <si>
    <t>https://drive.google.com/drive/folders/1Oc1Szy3wbdagTFIRbOwdd-Jx-L6goAzH?usp=drive_link</t>
  </si>
  <si>
    <t>https://drive.google.com/drive/folders/16XFVbcxNbkr-rUuIPgjTOlat4iC-NUG_?usp=drive_link</t>
  </si>
  <si>
    <t>https://drive.google.com/drive/folders/1XBzHGBn8yepSuPOXAvC1-ArRgxaDtdIK?usp=drive_link</t>
  </si>
  <si>
    <t>https://drive.google.com/drive/folders/1G0EYggbnMV0Y65Izzd8mhE-ZCQMxMV6K?usp=drive_link</t>
  </si>
  <si>
    <t>https://drive.google.com/drive/folders/1ZCbo9e-Mq42HgT2loggghX19aRShboIS?usp=drive_link</t>
  </si>
  <si>
    <t>https://drive.google.com/drive/folders/1JODE8jmGujlfNQTH4W4pKSTuu_KbWDyM?usp=drive_link</t>
  </si>
  <si>
    <t>https://drive.google.com/drive/folders/1NTPJBHrdMGny7UMuvhHicI5pCyIjIsEu?usp=drive_link</t>
  </si>
  <si>
    <t>https://drive.google.com/drive/folders/19HPQ1SM2Au17OTFJPL4qXL6xzlIz5IXR?usp=drive_link</t>
  </si>
  <si>
    <t>https://drive.google.com/drive/folders/1ixJ_3FkIASsY38YDC5PQqKxTJPRKkB_C?usp=drive_link</t>
  </si>
  <si>
    <t>https://drive.google.com/drive/folders/1Wlwr0kjZ_qvoxbIecNngnT5S9MDOPc0L?usp=drive_link</t>
  </si>
  <si>
    <t>https://drive.google.com/drive/folders/1nEAiQ67xonjzesOSStpvXpLx92GxRs2R?usp=drive_link</t>
  </si>
  <si>
    <t>https://drive.google.com/drive/folders/17mETaoRtozZlIb3gyw2JQxVFp0PJSNov?usp=drive_link</t>
  </si>
  <si>
    <t>https://drive.google.com/drive/folders/1XU0xoYPE3CQ_u0O5I2nRb1Xd8qhrMi6z?usp=drive_link</t>
  </si>
  <si>
    <t>https://drive.google.com/drive/folders/15A3nOFI2bqQECWWEv3oV9frpOGoMV4wR?usp=drive_link</t>
  </si>
  <si>
    <t>https://drive.google.com/drive/folders/1j5FNkwCIjkcrQlZMJksHfh9liUb1-Mjt?usp=drive_link</t>
  </si>
  <si>
    <t>https://drive.google.com/drive/folders/1HKZ18Pf7BrNcNmWT2kny38XIg0oOpexL?usp=drive_link</t>
  </si>
  <si>
    <t>https://drive.google.com/drive/folders/14okwGxUfAfJ2OCNnFPBj0Pw-ZLIAVOC9?usp=drive_link</t>
  </si>
  <si>
    <t>https://drive.google.com/drive/folders/1wU4tcR6xBYkd4NmYQ1rIhkeoUiXfTUWQ?usp=drive_link</t>
  </si>
  <si>
    <t>https://drive.google.com/drive/folders/1jWorM_C__PAq4ZQ0mkzlCp9CPqIUqsI8?usp=drive_link</t>
  </si>
  <si>
    <t>https://drive.google.com/drive/folders/12nnBUWY37Z1EUfP-ei9qCgN60x5cTB7w?usp=drive_link</t>
  </si>
  <si>
    <t>https://drive.google.com/drive/folders/1t971U20qA_acHkYEoAfcN7toZIfc94yu?usp=drive_link</t>
  </si>
  <si>
    <t>https://drive.google.com/drive/folders/17s2PCLpSMJgtidgIGqE018DZDizKIE4V?usp=drive_link</t>
  </si>
  <si>
    <t>https://drive.google.com/drive/folders/1Nz60EKhuotxPL7_H-_AsS6bqul-jTmY0?usp=drive_link</t>
  </si>
  <si>
    <t>https://drive.google.com/drive/folders/1-n9KTOJ7tse0SjWW-D4SJVu99h0aUmMg?usp=drive_link</t>
  </si>
  <si>
    <t>https://drive.google.com/drive/folders/18aWVtMyxzDfZrpV1s3k5js19deRW3yyH?usp=drive_link</t>
  </si>
  <si>
    <t>https://drive.google.com/drive/folders/1LZ0QsP6VPnLIQTCXHaxdIXAmThG7NYUB?usp=drive_link</t>
  </si>
  <si>
    <t>https://drive.google.com/drive/folders/1YsMdR2t4bi_8ddqLRxOcMlpdWSqSb5Dc?usp=drive_link</t>
  </si>
  <si>
    <t>https://drive.google.com/drive/folders/1Inc2PG7N_-9BILayOaS2MjhgC-6RBgaq?usp=drive_link</t>
  </si>
  <si>
    <t>https://drive.google.com/drive/folders/1k-hUjII5LxLv7VkQLq3N__6e0fBOhOAN?usp=drive_link</t>
  </si>
  <si>
    <t>https://drive.google.com/drive/folders/1UhvDRZABuvNTdCOFBvaGwjlZPHXq_8_9?usp=drive_link</t>
  </si>
  <si>
    <t>https://drive.google.com/drive/folders/1YHeGXkdfT84tIMWAgVmOVH9kblMQ62Yi?usp=drive_link</t>
  </si>
  <si>
    <t>https://drive.google.com/drive/folders/1GFwZAnmlkFBUC5Rqd_Jn4K4NX2TOBGXP?usp=drive_link</t>
  </si>
  <si>
    <t>https://drive.google.com/drive/folders/1ACulI60kUSRA9lFIBE-dcMbaMWyAR_ky?usp=drive_link</t>
  </si>
  <si>
    <t>https://drive.google.com/drive/folders/15bevTRNWpxuqEdmoG8y4k7OwWkiK-Uzh?usp=drive_link</t>
  </si>
  <si>
    <t>https://drive.google.com/drive/folders/1uSfGn2-aNF3OREm-KuoUteQMfX7lC45F?usp=drive_link</t>
  </si>
  <si>
    <t>https://drive.google.com/drive/folders/1fbAY-Y12Ml2LOna8WK6nP_GaT22OJAQ6?usp=drive_link</t>
  </si>
  <si>
    <t>https://drive.google.com/drive/folders/1A6oUF_67-vyyp8t78LzNr_32d0KncN-A?usp=drive_link</t>
  </si>
  <si>
    <t>https://drive.google.com/drive/folders/1fdbBxa376XQ4rQ_WuyMT-Dutvgg_yuEV?usp=drive_link</t>
  </si>
  <si>
    <t>https://drive.google.com/drive/folders/1zdXG3Y2fg1DNJ0nXtgPHUzeJB7IW4EHU?usp=drive_link</t>
  </si>
  <si>
    <t>https://drive.google.com/drive/folders/1pIvoBKpkRZNITIsR8qEqnUEd10sbN9dS?usp=drive_link</t>
  </si>
  <si>
    <t>https://drive.google.com/drive/folders/1luT_yQxbf9DcXi1feGBN9JzFEjRvM-3i?usp=drive_link</t>
  </si>
  <si>
    <t>https://drive.google.com/drive/folders/1r3BRupddFqfR-7KsNnFScRikuiQVlNLs?usp=drive_link</t>
  </si>
  <si>
    <t>https://drive.google.com/drive/folders/1hPY4UKC2TZo7bRWXQW5A1B_XkGvcxmEh?usp=drive_link</t>
  </si>
  <si>
    <t>https://drive.google.com/drive/folders/1PPrO-pKrPHcdbBceaNImYXFEVR8-l8jF?usp=drive_link</t>
  </si>
  <si>
    <t>https://drive.google.com/drive/folders/1WIC0Ms0St69F_oW_-9Vja1qBHQlc4OTU?usp=drive_link</t>
  </si>
  <si>
    <t>https://drive.google.com/drive/folders/1EaKaajp27LwnIFGo4h-7yuRmOtTTyAb_?usp=drive_link</t>
  </si>
  <si>
    <t>https://drive.google.com/drive/folders/1cUbK2JeD7CwIfRAmwinKgK-LWKoLmcXr?usp=drive_link</t>
  </si>
  <si>
    <t>https://drive.google.com/drive/folders/1-fdgxI_MfiCp0_vR1hbNscvPPkPCe5LS?usp=drive_link</t>
  </si>
  <si>
    <t>Terdapat dokumen Renstra Sekretariat Daerah telah ditetapkan dengan Keputusan Sekretaris Daerah Nomor 188.45/15/HK/416-000/2021 dan ditetapkan pada 27 Juli 2021, serta Rencana Kerja Bagian Pemerintahan Tahun 2023 dan Perjanjian Kinerja Bagian Pemerintahan telah diformalkan</t>
  </si>
  <si>
    <t>1. Dokumen Rencana Strategis Sekretariat Daerah Tahun 2021-2026
2. Dokumen Rencana Kerja Bagian Pemerintahan Tahun 2023
3. PK</t>
  </si>
  <si>
    <t>Pengukuran Kinerja setiap pegawai di Bagian Pemerintahan telah dilakukan secara berkala</t>
  </si>
  <si>
    <t>Pada Bagian Pemerintahan telah ada peningkatan kinerja (Output) dengan memanfaatkan hasil evaluasi akuntablitas kinerja internal</t>
  </si>
  <si>
    <t>Pada Bagian Pemerintahan telah ada peningkatan kinerja (Outcome) dengan memanfaatkan hasil evaluasi akuntablitas kinerja internal</t>
  </si>
  <si>
    <t xml:space="preserve">Dokumen Perencanaan Kinerja berupa Renstra 2021-2026, Renja Setda 2023 dan Perjanjian Kinerja  telah dipublikasikan </t>
  </si>
  <si>
    <t xml:space="preserve">1. Bukti Upload pada Web </t>
  </si>
  <si>
    <t>Dokumen Perencanaan anggaran  disusun dengan memperhatikan kinerja yang terukur</t>
  </si>
  <si>
    <t xml:space="preserve">Indikator Kinerja Utama sudah menggambarkan kondisi kinerja utama sesuai dengan rencana strategis yang telah ditetapkan dan telah diperjanjikan dalam PK </t>
  </si>
  <si>
    <t>Target pada dokumen perencanaan telah disusun secara baik (SMART) dan mengikuti perkembangan</t>
  </si>
  <si>
    <t xml:space="preserve">Seluruh pegawai telah menyusun perjanjian kinerja dengan mengacu pada RENJA </t>
  </si>
  <si>
    <t>Seluruh unsur telah berkomitmen mencapai kinerja secara berjenjang untuk mencapai kinerja yang telah direncanakan di IKI</t>
  </si>
  <si>
    <t>Kinerja setiap pegawai telah mendukung capaian kinerja atasan sesuai dengan Perjanjian Kinerja berjenjang</t>
  </si>
  <si>
    <t>Pengukuran kinerja telah dilakukan secara berkala setiap bulan secara berjenjang</t>
  </si>
  <si>
    <t>Pengumpulan kinerja telah memanfaatkan aplikasi Si-Sakip dan Satudata palapa</t>
  </si>
  <si>
    <t>Pengukuran kinerja telah memanfaatkan aplikasi Suhita dan Aksara</t>
  </si>
  <si>
    <t xml:space="preserve">Laporan Kinerja Instansi Pemerintah (LKjIP) telah di upload </t>
  </si>
  <si>
    <t>Telah disusun LKJIP Tahun 2021 sesuai dengan Perbup no 62 Tahun 2018 tentang Juknis Penyusunan Laporan Kinerja</t>
  </si>
  <si>
    <t xml:space="preserve">Laporan Hasil Evaluasi (LHE) AKIP </t>
  </si>
  <si>
    <t>LHE AKIP 2022</t>
  </si>
  <si>
    <t>Matriks RENSTRA sebelum dan sesudah (perbaikan dokumen perencanaan)</t>
  </si>
  <si>
    <t>Matriks capaian indikator, target, progres 2021,2022, 2023, Surat dari Bagor ttg Perencanaan Kinerja di upload</t>
  </si>
  <si>
    <t>RENJA, DPA, BA reviu, Renaksi E 81</t>
  </si>
  <si>
    <t>SK IKI dan SK IKU yang sesuai dengan yang diinput di SUHITA</t>
  </si>
  <si>
    <t>Form E 81 2022 dan E 81 TW 1 2023 yang sudah bertanda tangan</t>
  </si>
  <si>
    <t>1. SKP di suhita
2. Rencana AKSI
3. Aktifitas harian yang sudah divalidasi
4. Monitoring IKI 
(secara berjenjang semua)</t>
  </si>
  <si>
    <t>Laporan individu secara berjenjang, yang 2023 lihat suhita di monev IKU mulai dari kepala OPD sampai individu</t>
  </si>
  <si>
    <t>reviu internal, bisa dibuat matriks</t>
  </si>
  <si>
    <t>LKJIP sudah direviu, sudah di ttd stempel lalu di scan</t>
  </si>
  <si>
    <t>Pengusulan anggaran 2023/2024. ada KAK nya. RENJA 2024</t>
  </si>
  <si>
    <t>Inovasi yang ada diperangkat daerah yang bermanfaat bagi peningkatan kinerja OPD. SK agen perubahan dan laporan inovasi. Berisi pendahuluan (informasi ttg inovasi tersebut, pentingnya untuk apa dan sasaran, indikator dan target yang ingin dicapai), Informasi sebelum dan sesudah. kedepan mau dilaksanakan dan dikembangkan seperti apa, bisa diupload vidio pendukungnya.</t>
  </si>
  <si>
    <t>buatkan matriks perbandingan realisasi kinerja seluruh kegiatan dan sub kegiatan di th 2021 dan 2022 beserta analisa pencapaian dan penurunan outputnya, diberi keterangan penyebabnya. Bisa diambil dari E 81</t>
  </si>
  <si>
    <t>Perbandingan realisasi capaian Sasaran strategis/ IKU 2021/2022 beserta analisanya knp meningkat/menurun. (LKJIP tahun 2022 BAB 3)</t>
  </si>
  <si>
    <t>BUKTI DUKUNG DARI OPD</t>
  </si>
  <si>
    <t>Yang diupload dokumen Renstra 2021-2026 ; RPJMD 2021-2026</t>
  </si>
  <si>
    <t>Renja 2023 , PK Kabag Pemerintahan</t>
  </si>
  <si>
    <t>Renaksi tidak menyajikan tahun</t>
  </si>
  <si>
    <t>DPA tahun 2023</t>
  </si>
  <si>
    <t>Renstra 2021-2026, PK Kabag Pemerintahan, Renja Setda 2023, SK Renja blm dilampirkan</t>
  </si>
  <si>
    <t>SS Dokumen PK pada si-sakip, SS Dokumen Renja 2022 dan 2023 pada si-sakip, SS Dokumen Renstra 2021-2026 pada si-sakip</t>
  </si>
  <si>
    <t>Dokumen Rentra 2021-2026</t>
  </si>
  <si>
    <t>Dokumen Rentra 2021-2026, PK Kabag Pemerintahan Tahun 2023</t>
  </si>
  <si>
    <t>Dokumen Rentra 2021-2026, Renja Tahun 2023   IKU belum tertuang pada Renstra</t>
  </si>
  <si>
    <t xml:space="preserve">Pohon kinerja bagian Pemerintahan </t>
  </si>
  <si>
    <t>PK seluruh pegawai Bagian Pemerintahan tahun 2023, SKP Pegawai Tahun 2022, SS SKP dan Renaksi dari Suhita</t>
  </si>
  <si>
    <t>DPA Tahun 2023, KAK Tahun 2023</t>
  </si>
  <si>
    <t>Laporan Aktivitas Harian Pegawai , Laporan IKI pegawai bagian pemerintahan</t>
  </si>
  <si>
    <t>Formulir E.81 Tahun 2022, Formulir E.81 Tahun 2023, Laporan Kinerja Instansi Pemerintahan, PK Kabag Pemerintahan</t>
  </si>
  <si>
    <t xml:space="preserve"> Laporan Kinerja Instansi Pemerintahan, Laporan IKI Kabag Pemerintahan, Renaksi</t>
  </si>
  <si>
    <t>KAK,  Laporan Kinerja Instansi Pemerintahan, Laporan IKI Kabag Pemerintahan, Renaksi</t>
  </si>
  <si>
    <t>Laporan IKI Pegawai Bagian Pemerintahan, SS SKP Pada Suhita</t>
  </si>
  <si>
    <t>Laporan IKI Pegawai Bagian Pemerintahan, SS SKP Pegawai Bagian Pemerintahan pada Suhita</t>
  </si>
  <si>
    <t>SOP penyusunan Laporan penyelenggaraan pemerintah daerah, SOP Pengelolaan Surat Masuk, SOP pengelolaan Surat Keluar, SOP Pembakuan Nama Rupa Bumi, SOP Penentuan Batas Wilayah dengan Pihak ke II, Evaluasi Laporan Kegiatan Camat, Peningkatan ESDM dan Kinerja Aparatur Kecamatan dan Kelurahan</t>
  </si>
  <si>
    <t>Formulir E.81 Tahun 2022,  Laporan Kinerja Instansi Pemerintahan tahun 2022, SKP tahun 2022 Pegawai Bagian pemerintahan</t>
  </si>
  <si>
    <t>Formulir E.81 Tahun 2022,  Laporan Kinerja Instansi Pemerintahan tahun 2022</t>
  </si>
  <si>
    <t>Laporan IKI Tahun 2023 pegawai Bagian pemerintahan</t>
  </si>
  <si>
    <t>SS Satu data Palapa Capaian Kinerja bagian Pemerintahan, SS Satudatapalapa Realisasi kerjasama daerah, SS perjanjian kinerja Tahun 2022-2023 pada si-sakip, SS Renja 2022-2023 pada si-sakip,  SS Dokumen Renstra 2021-2016 pada si-sakip</t>
  </si>
  <si>
    <t xml:space="preserve">SS pada Aksara (program, target, realisasi TW II, Realisasi capaian kinerja), SS Monitoring IKI pegawai bagian pemerintahan tahun 2023, </t>
  </si>
  <si>
    <t xml:space="preserve">Dokumen rapat, SS Validasi Pegawai Bagian pemerintahan Tahun 2023 pada Suhita, </t>
  </si>
  <si>
    <t>SS capaian Kinerja (TPP) tahun 2023 pegawai bagian pemerintahan pada Suhita</t>
  </si>
  <si>
    <t xml:space="preserve">Laporan IKI pegawai bagian pemerintahan tahun 2022, Renaksi bagian pemerintahan, SS SKP Renaksi pegawai bagian pemerintahan Tahun 2023 pada Suhita, </t>
  </si>
  <si>
    <t>SKP Tahun 2022 pegawai bagian pemerintahan</t>
  </si>
  <si>
    <t xml:space="preserve">Laporan IKI pegawai bagian pemerintahan Tahun 2023, Renaksi bagian Pemerintahan, SS SKP renaksi Tahun 2023 pegawai bagian pemerintahan, </t>
  </si>
  <si>
    <t>DPA 2023, Formulir E.81 Tahun 2022, Formulir E.81 Tahun 2023,  Laporan Kinerja Instansi Pemerintahan tahun 2022</t>
  </si>
  <si>
    <t xml:space="preserve"> Laporan Kinerja Instansi Pemerintahan tahun 2022</t>
  </si>
  <si>
    <t>Laporan aktivitas Harian Pegawai , Laporan IKI pegawai bagian pemerintahan, SS Monitoring IKI pegawai bagian pemerintahan pada Suhita, SS SKP renaksi pegawai Tahun 2023</t>
  </si>
  <si>
    <t>Laporan Kinerja Instansi Pemerintahan tahun 2022</t>
  </si>
  <si>
    <t>file kosong</t>
  </si>
  <si>
    <t>SS Laporan Kinerja Instansi Pemerintahan tahun 2022 pada si-sakip</t>
  </si>
  <si>
    <t xml:space="preserve">Laporan IKI pegawai bagian pemerintahan Tahun 2023,  SS Monitoring IKI pegawai bagian pemerintahan Tahun 2023 pada Suhita, </t>
  </si>
  <si>
    <t>Laporan Kinerja Instansi Pemerintahan tahun 2022, Laporan IKI Kabag pemerintahan</t>
  </si>
  <si>
    <t>ok</t>
  </si>
  <si>
    <t>renja 2021,2022</t>
  </si>
  <si>
    <t>KAK, PK, Pohon kinerja, SKP, Cascading,  RENAKSI bulanan (2023 pakai di suhita), PK dan SKP berjenjang</t>
  </si>
  <si>
    <t>Anggaran Kas,  RKA 2024</t>
  </si>
  <si>
    <t xml:space="preserve">SK RENSTRA, SK RENJA, </t>
  </si>
  <si>
    <t>Pohon Kinerja, (IKU, IKI dan Penetapannya), Bukti verifikasi/reviu bappeda, reviu Inspektorat dan Tlnya, cascading</t>
  </si>
  <si>
    <t>capaian kinerja target tidak sama antara PK, LK dan Renja</t>
  </si>
  <si>
    <t>Bukti keselarasan renstra, renja, cascading, dan KAK 2023/2024</t>
  </si>
  <si>
    <t>(Crosscutting antar bidang dan antar OPD, MOU, SK Tim); cascading dan matrik Renja 2023/2024</t>
  </si>
  <si>
    <t>Reviu LKJIP (coret2an hasil reviu dan yang sudah diperbaiki);, Reviu Renja, Reviu RKA oleh Inspektorat dan Tlnya, TL hasil evaluasi SAKIP</t>
  </si>
  <si>
    <t xml:space="preserve">PK berjenjang, PK Kepala OPD, SKP 2023, di SS Suhita. </t>
  </si>
  <si>
    <t>Renstra, renja 2023</t>
  </si>
  <si>
    <t>rekap TTP yang diajukan ke BPKAD dan SS Suhita di bagian nominal di halaman depan secara berjenjang (bulan April)</t>
  </si>
  <si>
    <t>Aktifitas harian yang sudah divalidasi</t>
  </si>
  <si>
    <t xml:space="preserve">1. SKP di suhita
2. Aktifitas harian yang sudah divalidasi
</t>
  </si>
  <si>
    <t>KAK 2023</t>
  </si>
  <si>
    <t>LKJIP yang sudah di TTD dan di SS bagian yang menunjukkan efisiensi anggarannya ( halaman 25)</t>
  </si>
  <si>
    <t>Pada Dokumen Laporan Kinerja belum menginfokan kualitas atas capaian kinerja beserta upaya nyata dan/atau hambatannya di BAB 3</t>
  </si>
  <si>
    <t>Pada Dokumen Laporan Kinerja belum menginfokan upaya perbaikan dan penyempurnaan kinerja ke depan (Rekomendasi perbaikan kinerja).</t>
  </si>
  <si>
    <t>Penerapannya seperti apa. Misal bahwa pimpinan telah melakukan pemantauan dengan cara memvalidasi capaian kinerja pegawai melalui aplikasi suhita. Misal dijelaskan dengan membuat matriks. capaian 2021, 2022, rencana 2023. (ada dokumen pendukung nota dinas hasil rapat dan foto)</t>
  </si>
  <si>
    <t>Renaksi ( 2023, 2024)</t>
  </si>
  <si>
    <t>Matrik renja 2023/2024; Evaluasi kinerja per TW di Aksara</t>
  </si>
  <si>
    <t xml:space="preserve">LHE, tindak lanjut hasil evaluasi 2022. rekomendasi hasil sakip telah ditindaklanjuti. Komunikasi dengan evaluator sakip terlebih dahulu. Minta scan bA, TL rekomendasi SAKIP ke evaluatornya.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</si>
</sst>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scheme val="minor"/>
    </font>
    <font>
      <sz val="18"/>
      <color theme="1"/>
      <name val="Calibri"/>
      <family val="2"/>
    </font>
    <font>
      <sz val="18"/>
      <color rgb="FFFFFFFF"/>
      <name val="Candara"/>
      <family val="2"/>
    </font>
    <font>
      <sz val="16"/>
      <color rgb="FF000000"/>
      <name val="Candara"/>
      <family val="2"/>
    </font>
    <font>
      <b/>
      <sz val="10"/>
      <color theme="1"/>
      <name val="Arial"/>
      <family val="2"/>
    </font>
    <font>
      <sz val="11"/>
      <name val="Calibri"/>
      <family val="2"/>
    </font>
    <font>
      <sz val="10"/>
      <color theme="1"/>
      <name val="Arial"/>
      <family val="2"/>
    </font>
    <font>
      <sz val="10"/>
      <color rgb="FF000000"/>
      <name val="Arial"/>
      <family val="2"/>
    </font>
    <font>
      <b/>
      <sz val="12"/>
      <color theme="1"/>
      <name val="Arial"/>
      <family val="2"/>
    </font>
    <font>
      <b/>
      <sz val="10"/>
      <color theme="0"/>
      <name val="Arial"/>
      <family val="2"/>
    </font>
    <font>
      <sz val="12"/>
      <color theme="1"/>
      <name val="Arial"/>
      <family val="2"/>
    </font>
    <font>
      <b/>
      <sz val="12"/>
      <color rgb="FFFFFFFF"/>
      <name val="Arial"/>
      <family val="2"/>
    </font>
    <font>
      <b/>
      <sz val="12"/>
      <color theme="0"/>
      <name val="Arial"/>
      <family val="2"/>
    </font>
    <font>
      <b/>
      <sz val="16"/>
      <color theme="1"/>
      <name val="Arial"/>
      <family val="2"/>
    </font>
    <font>
      <sz val="12"/>
      <color rgb="FF000000"/>
      <name val="Arial"/>
      <family val="2"/>
    </font>
    <font>
      <sz val="11"/>
      <color rgb="FF000000"/>
      <name val="Calibri"/>
      <family val="2"/>
    </font>
    <font>
      <u/>
      <sz val="11"/>
      <color rgb="FF0070C0"/>
      <name val="Calibri"/>
      <family val="2"/>
    </font>
    <font>
      <sz val="11"/>
      <color rgb="FF0070C0"/>
      <name val="Calibri"/>
      <family val="2"/>
    </font>
    <font>
      <sz val="11"/>
      <color theme="1"/>
      <name val="Calibri"/>
      <family val="2"/>
    </font>
    <font>
      <u/>
      <sz val="11"/>
      <color rgb="FF0070C0"/>
      <name val="Calibri"/>
      <family val="2"/>
    </font>
    <font>
      <u/>
      <sz val="11"/>
      <color rgb="FF0070C0"/>
      <name val="Calibri"/>
      <family val="2"/>
    </font>
    <font>
      <u/>
      <sz val="11"/>
      <color rgb="FF0070C0"/>
      <name val="Calibri"/>
      <family val="2"/>
    </font>
    <font>
      <u/>
      <sz val="11"/>
      <color rgb="FF0070C0"/>
      <name val="Calibri"/>
      <family val="2"/>
    </font>
    <font>
      <sz val="12"/>
      <color theme="0"/>
      <name val="Arial"/>
      <family val="2"/>
    </font>
    <font>
      <u/>
      <sz val="11"/>
      <color rgb="FF0070C0"/>
      <name val="Calibri"/>
      <family val="2"/>
    </font>
    <font>
      <sz val="12"/>
      <color rgb="FFFFFFFF"/>
      <name val="Arial"/>
      <family val="2"/>
    </font>
    <font>
      <u/>
      <sz val="11"/>
      <color rgb="FFFFFFFF"/>
      <name val="Calibri"/>
      <family val="2"/>
    </font>
    <font>
      <sz val="12"/>
      <color theme="1"/>
      <name val="Calibri"/>
      <family val="2"/>
    </font>
    <font>
      <i/>
      <sz val="12"/>
      <color theme="1"/>
      <name val="Arial"/>
      <family val="2"/>
    </font>
    <font>
      <sz val="12"/>
      <color theme="1"/>
      <name val="Calibri"/>
      <family val="2"/>
    </font>
    <font>
      <sz val="12"/>
      <color theme="1"/>
      <name val="Arial"/>
      <family val="2"/>
    </font>
    <font>
      <sz val="12"/>
      <color rgb="FF000000"/>
      <name val="Arial"/>
      <family val="2"/>
    </font>
    <font>
      <sz val="11"/>
      <color theme="1"/>
      <name val="Calibri"/>
      <family val="2"/>
    </font>
    <font>
      <u/>
      <sz val="11"/>
      <color theme="1"/>
      <name val="Calibri"/>
      <family val="2"/>
    </font>
    <font>
      <u/>
      <sz val="11"/>
      <color theme="10"/>
      <name val="Calibri"/>
      <family val="2"/>
      <scheme val="minor"/>
    </font>
    <font>
      <b/>
      <sz val="12"/>
      <color theme="0" tint="-4.9989318521683403E-2"/>
      <name val="Arial"/>
      <family val="2"/>
    </font>
    <font>
      <sz val="11"/>
      <color theme="0" tint="-4.9989318521683403E-2"/>
      <name val="Calibri"/>
      <family val="2"/>
    </font>
    <font>
      <sz val="12"/>
      <color rgb="FFFF0000"/>
      <name val="Arial"/>
      <family val="2"/>
    </font>
    <font>
      <sz val="11"/>
      <color rgb="FFFF0000"/>
      <name val="Calibri"/>
      <family val="2"/>
      <scheme val="minor"/>
    </font>
    <font>
      <u/>
      <sz val="11"/>
      <color rgb="FFFF0000"/>
      <name val="Calibri"/>
      <family val="2"/>
    </font>
    <font>
      <sz val="11"/>
      <color rgb="FFFF0000"/>
      <name val="Calibri"/>
      <family val="2"/>
    </font>
  </fonts>
  <fills count="29">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rgb="FFFFFF00"/>
        <bgColor indexed="64"/>
      </patternFill>
    </fill>
    <fill>
      <patternFill patternType="solid">
        <fgColor rgb="FFFFFF00"/>
        <bgColor theme="0"/>
      </patternFill>
    </fill>
    <fill>
      <patternFill patternType="solid">
        <fgColor rgb="FFFF0000"/>
        <bgColor indexed="64"/>
      </patternFill>
    </fill>
    <fill>
      <patternFill patternType="solid">
        <fgColor rgb="FFFF0000"/>
        <bgColor theme="0"/>
      </patternFill>
    </fill>
    <fill>
      <patternFill patternType="solid">
        <fgColor rgb="FFFF0000"/>
        <bgColor rgb="FFFFFFFF"/>
      </patternFill>
    </fill>
    <fill>
      <patternFill patternType="solid">
        <fgColor theme="7" tint="0.79998168889431442"/>
        <bgColor rgb="FFFFFFCC"/>
      </patternFill>
    </fill>
    <fill>
      <patternFill patternType="solid">
        <fgColor theme="7" tint="0.79998168889431442"/>
        <bgColor indexed="64"/>
      </patternFill>
    </fill>
    <fill>
      <patternFill patternType="solid">
        <fgColor theme="7" tint="0.79998168889431442"/>
        <bgColor rgb="FFFFFFFF"/>
      </patternFill>
    </fill>
    <fill>
      <patternFill patternType="solid">
        <fgColor rgb="FFFFCCCC"/>
        <bgColor rgb="FFF9CEC2"/>
      </patternFill>
    </fill>
    <fill>
      <patternFill patternType="solid">
        <fgColor rgb="FFFFCCCC"/>
        <bgColor indexed="64"/>
      </patternFill>
    </fill>
    <fill>
      <patternFill patternType="solid">
        <fgColor rgb="FFFFCCCC"/>
        <bgColor rgb="FFFFFFFF"/>
      </patternFill>
    </fill>
    <fill>
      <patternFill patternType="solid">
        <fgColor rgb="FFFFCCCC"/>
        <bgColor rgb="FFFFCCCC"/>
      </patternFill>
    </fill>
    <fill>
      <patternFill patternType="solid">
        <fgColor rgb="FFFEF2CB"/>
        <bgColor rgb="FFFEF2CB"/>
      </patternFill>
    </fill>
  </fills>
  <borders count="45">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top/>
      <bottom/>
      <diagonal/>
    </border>
    <border>
      <left style="thin">
        <color rgb="FF000000"/>
      </left>
      <right/>
      <top/>
      <bottom/>
      <diagonal/>
    </border>
    <border>
      <left style="medium">
        <color rgb="FFCCCCCC"/>
      </left>
      <right style="medium">
        <color rgb="FF000000"/>
      </right>
      <top style="medium">
        <color rgb="FFCCCCCC"/>
      </top>
      <bottom style="medium">
        <color rgb="FFCCCCCC"/>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xf numFmtId="0" fontId="34" fillId="0" borderId="0" applyNumberFormat="0" applyFill="0" applyBorder="0" applyAlignment="0" applyProtection="0"/>
  </cellStyleXfs>
  <cellXfs count="340">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5"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6"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5" fillId="10" borderId="27" xfId="0" applyFont="1" applyFill="1" applyBorder="1" applyAlignment="1">
      <alignment horizontal="left" vertical="top" wrapText="1"/>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6" xfId="0" applyFont="1" applyFill="1" applyBorder="1" applyAlignment="1">
      <alignment horizontal="center" vertical="center"/>
    </xf>
    <xf numFmtId="10" fontId="8" fillId="11" borderId="26" xfId="0" applyNumberFormat="1" applyFont="1" applyFill="1" applyBorder="1" applyAlignment="1">
      <alignment horizontal="center" vertical="center"/>
    </xf>
    <xf numFmtId="2" fontId="8" fillId="11" borderId="26" xfId="0" applyNumberFormat="1" applyFont="1" applyFill="1" applyBorder="1" applyAlignment="1">
      <alignment horizontal="center" vertical="center"/>
    </xf>
    <xf numFmtId="0" fontId="8" fillId="11" borderId="26" xfId="0" applyFont="1" applyFill="1" applyBorder="1" applyAlignment="1">
      <alignment horizontal="left" vertical="center"/>
    </xf>
    <xf numFmtId="0" fontId="15" fillId="11" borderId="27"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5" fillId="0" borderId="28" xfId="0" applyFont="1" applyBorder="1" applyAlignment="1">
      <alignment horizontal="left" vertical="top" wrapText="1"/>
    </xf>
    <xf numFmtId="0" fontId="10" fillId="12" borderId="24" xfId="0" applyFont="1" applyFill="1" applyBorder="1" applyAlignment="1">
      <alignment horizontal="right" vertical="top" wrapText="1"/>
    </xf>
    <xf numFmtId="0" fontId="10" fillId="12" borderId="25" xfId="0" applyFont="1" applyFill="1" applyBorder="1" applyAlignment="1">
      <alignment horizontal="left" vertical="center" wrapText="1"/>
    </xf>
    <xf numFmtId="10" fontId="10" fillId="12" borderId="25" xfId="0" applyNumberFormat="1" applyFont="1" applyFill="1" applyBorder="1" applyAlignment="1">
      <alignment horizontal="center" vertical="center" wrapText="1"/>
    </xf>
    <xf numFmtId="0" fontId="10" fillId="12" borderId="25"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5" xfId="0" applyFont="1" applyFill="1" applyBorder="1" applyAlignment="1">
      <alignment horizontal="left" vertical="top" wrapText="1"/>
    </xf>
    <xf numFmtId="0" fontId="16" fillId="8" borderId="27" xfId="0" applyFont="1" applyFill="1" applyBorder="1" applyAlignment="1">
      <alignment horizontal="left" vertical="top" wrapText="1"/>
    </xf>
    <xf numFmtId="0" fontId="15" fillId="8" borderId="27" xfId="0" applyFont="1" applyFill="1" applyBorder="1" applyAlignment="1">
      <alignment horizontal="left" vertical="top" wrapText="1"/>
    </xf>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0" fontId="8" fillId="11" borderId="26" xfId="0" applyFont="1" applyFill="1" applyBorder="1" applyAlignment="1">
      <alignment horizontal="left" vertical="center" wrapText="1"/>
    </xf>
    <xf numFmtId="10" fontId="10" fillId="0" borderId="6" xfId="0" applyNumberFormat="1" applyFont="1" applyBorder="1" applyAlignment="1">
      <alignment horizontal="center" vertical="center" wrapText="1"/>
    </xf>
    <xf numFmtId="0" fontId="10" fillId="0" borderId="13" xfId="0" applyFont="1" applyBorder="1" applyAlignment="1">
      <alignment vertical="top" wrapText="1"/>
    </xf>
    <xf numFmtId="0" fontId="10" fillId="0" borderId="6" xfId="0" applyFont="1" applyBorder="1" applyAlignment="1">
      <alignment vertical="center" wrapText="1"/>
    </xf>
    <xf numFmtId="10" fontId="10" fillId="0" borderId="7" xfId="0" applyNumberFormat="1" applyFont="1" applyBorder="1" applyAlignment="1">
      <alignment horizontal="center" vertical="center" wrapText="1"/>
    </xf>
    <xf numFmtId="0" fontId="10" fillId="0" borderId="6" xfId="0" applyFont="1" applyBorder="1" applyAlignment="1">
      <alignment vertical="top" wrapText="1"/>
    </xf>
    <xf numFmtId="0" fontId="15" fillId="8" borderId="6" xfId="0" applyFont="1" applyFill="1" applyBorder="1" applyAlignment="1">
      <alignment horizontal="left" vertical="top" wrapText="1"/>
    </xf>
    <xf numFmtId="10" fontId="10" fillId="0" borderId="40"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40" xfId="0" applyFont="1" applyBorder="1" applyAlignment="1">
      <alignment horizontal="left" vertical="top" wrapText="1"/>
    </xf>
    <xf numFmtId="0" fontId="18" fillId="0" borderId="6" xfId="0" applyFont="1" applyBorder="1" applyAlignment="1">
      <alignment vertical="top" wrapText="1"/>
    </xf>
    <xf numFmtId="0" fontId="19" fillId="0" borderId="28" xfId="0" applyFont="1" applyBorder="1" applyAlignment="1">
      <alignment vertical="top" wrapText="1"/>
    </xf>
    <xf numFmtId="0" fontId="10" fillId="0" borderId="6" xfId="0" quotePrefix="1" applyFont="1" applyBorder="1" applyAlignment="1">
      <alignment horizontal="left" vertical="top" wrapText="1"/>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41" xfId="0" applyFont="1" applyFill="1" applyBorder="1" applyAlignment="1">
      <alignment horizontal="left" vertical="top" wrapText="1"/>
    </xf>
    <xf numFmtId="0" fontId="15" fillId="12" borderId="27" xfId="0" applyFont="1" applyFill="1" applyBorder="1" applyAlignment="1">
      <alignment horizontal="left" vertical="top" wrapText="1"/>
    </xf>
    <xf numFmtId="0" fontId="10" fillId="13" borderId="8" xfId="0" applyFont="1" applyFill="1" applyBorder="1"/>
    <xf numFmtId="0" fontId="10" fillId="8" borderId="6" xfId="0" applyFont="1" applyFill="1" applyBorder="1" applyAlignment="1">
      <alignment horizontal="left" vertical="top" wrapText="1"/>
    </xf>
    <xf numFmtId="0" fontId="8" fillId="8" borderId="26" xfId="0" applyFont="1" applyFill="1" applyBorder="1" applyAlignment="1">
      <alignment horizontal="left" vertical="center"/>
    </xf>
    <xf numFmtId="0" fontId="17" fillId="8" borderId="27" xfId="0" applyFont="1" applyFill="1" applyBorder="1" applyAlignment="1">
      <alignment horizontal="left" vertical="top" wrapText="1"/>
    </xf>
    <xf numFmtId="0" fontId="10" fillId="0" borderId="6" xfId="0" applyFont="1" applyBorder="1" applyAlignment="1">
      <alignment horizontal="right" vertical="top" wrapText="1"/>
    </xf>
    <xf numFmtId="0" fontId="14"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20" fillId="12" borderId="27" xfId="0" applyFont="1" applyFill="1" applyBorder="1" applyAlignment="1">
      <alignment horizontal="left" vertical="top" wrapText="1"/>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21" fillId="13" borderId="27" xfId="0" applyFont="1" applyFill="1" applyBorder="1" applyAlignment="1">
      <alignment horizontal="left" vertical="top" wrapText="1"/>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5" fillId="13" borderId="27" xfId="0" applyFont="1" applyFill="1" applyBorder="1" applyAlignment="1">
      <alignment horizontal="left" vertical="top" wrapText="1"/>
    </xf>
    <xf numFmtId="0" fontId="17" fillId="12" borderId="27" xfId="0" applyFont="1" applyFill="1" applyBorder="1" applyAlignment="1">
      <alignment horizontal="left" vertical="top" wrapText="1"/>
    </xf>
    <xf numFmtId="0" fontId="14" fillId="0" borderId="6" xfId="0" applyFont="1" applyBorder="1" applyAlignment="1">
      <alignment horizontal="right" vertical="top" wrapText="1"/>
    </xf>
    <xf numFmtId="0" fontId="14"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22" fillId="12" borderId="29" xfId="0" applyFont="1" applyFill="1" applyBorder="1" applyAlignment="1">
      <alignment horizontal="left" vertical="top" wrapText="1"/>
    </xf>
    <xf numFmtId="0" fontId="24" fillId="13" borderId="6" xfId="0" applyFont="1" applyFill="1" applyBorder="1" applyAlignment="1">
      <alignment horizontal="left" vertical="top" wrapText="1"/>
    </xf>
    <xf numFmtId="0" fontId="25" fillId="12" borderId="6" xfId="0" applyFont="1" applyFill="1" applyBorder="1" applyAlignment="1">
      <alignment horizontal="right" vertical="top" wrapText="1"/>
    </xf>
    <xf numFmtId="0" fontId="25" fillId="12" borderId="6" xfId="0" applyFont="1" applyFill="1" applyBorder="1" applyAlignment="1">
      <alignment vertical="center" wrapText="1"/>
    </xf>
    <xf numFmtId="10" fontId="25" fillId="12" borderId="6" xfId="0"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2" fontId="25" fillId="12" borderId="6" xfId="0" applyNumberFormat="1" applyFont="1" applyFill="1" applyBorder="1" applyAlignment="1">
      <alignment horizontal="center" vertical="center" wrapText="1"/>
    </xf>
    <xf numFmtId="0" fontId="25" fillId="12" borderId="6" xfId="0" applyFont="1" applyFill="1" applyBorder="1" applyAlignment="1">
      <alignment horizontal="left" vertical="top" wrapText="1"/>
    </xf>
    <xf numFmtId="0" fontId="26" fillId="12" borderId="27" xfId="0" applyFont="1" applyFill="1" applyBorder="1" applyAlignment="1">
      <alignment vertical="top" wrapText="1"/>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18" fillId="0" borderId="6" xfId="0" applyFont="1" applyBorder="1"/>
    <xf numFmtId="10" fontId="14" fillId="13" borderId="6" xfId="0" applyNumberFormat="1" applyFont="1" applyFill="1" applyBorder="1" applyAlignment="1">
      <alignment horizontal="center" vertical="center" wrapText="1"/>
    </xf>
    <xf numFmtId="0" fontId="14"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5" fillId="6" borderId="27" xfId="0" applyFont="1" applyFill="1" applyBorder="1" applyAlignment="1">
      <alignment horizontal="left" vertical="top" wrapText="1"/>
    </xf>
    <xf numFmtId="10" fontId="14" fillId="13" borderId="15" xfId="0" applyNumberFormat="1" applyFont="1" applyFill="1" applyBorder="1" applyAlignment="1">
      <alignment horizontal="center" vertical="center" wrapText="1"/>
    </xf>
    <xf numFmtId="0" fontId="14" fillId="12" borderId="6" xfId="0" applyFont="1" applyFill="1" applyBorder="1" applyAlignment="1">
      <alignment horizontal="left" vertical="top" wrapText="1"/>
    </xf>
    <xf numFmtId="0" fontId="10" fillId="12" borderId="6" xfId="0" applyFont="1" applyFill="1" applyBorder="1" applyAlignment="1">
      <alignment horizontal="left" vertical="center"/>
    </xf>
    <xf numFmtId="0" fontId="27" fillId="12" borderId="27" xfId="0" applyFont="1" applyFill="1" applyBorder="1" applyAlignment="1">
      <alignment vertical="top" wrapText="1"/>
    </xf>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5" xfId="0" applyFont="1" applyFill="1" applyBorder="1" applyAlignment="1">
      <alignment horizontal="center" wrapText="1"/>
    </xf>
    <xf numFmtId="0" fontId="9" fillId="6" borderId="43" xfId="0" applyFont="1" applyFill="1" applyBorder="1" applyAlignment="1">
      <alignment horizontal="center" wrapText="1"/>
    </xf>
    <xf numFmtId="0" fontId="18" fillId="6" borderId="43" xfId="0" applyFont="1" applyFill="1" applyBorder="1" applyAlignment="1">
      <alignment horizontal="center" vertical="center"/>
    </xf>
    <xf numFmtId="10" fontId="18" fillId="6" borderId="43" xfId="0" applyNumberFormat="1" applyFont="1" applyFill="1" applyBorder="1" applyAlignment="1">
      <alignment horizontal="center" vertical="center"/>
    </xf>
    <xf numFmtId="0" fontId="18" fillId="6" borderId="43" xfId="0" applyFont="1" applyFill="1" applyBorder="1" applyAlignment="1">
      <alignment horizontal="left" vertical="center"/>
    </xf>
    <xf numFmtId="0" fontId="10" fillId="6" borderId="44" xfId="0" applyFont="1" applyFill="1" applyBorder="1" applyAlignment="1">
      <alignment vertical="top"/>
    </xf>
    <xf numFmtId="0" fontId="27" fillId="6" borderId="44" xfId="0" applyFont="1" applyFill="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center" vertical="center"/>
    </xf>
    <xf numFmtId="10" fontId="18" fillId="0" borderId="0" xfId="0" applyNumberFormat="1" applyFont="1" applyAlignment="1">
      <alignment horizontal="center" vertical="center"/>
    </xf>
    <xf numFmtId="0" fontId="18" fillId="0" borderId="0" xfId="0" applyFont="1" applyAlignment="1">
      <alignment horizontal="left" vertical="center"/>
    </xf>
    <xf numFmtId="0" fontId="27" fillId="0" borderId="0" xfId="0" applyFont="1" applyAlignment="1">
      <alignment vertical="top" wrapText="1"/>
    </xf>
    <xf numFmtId="0" fontId="10" fillId="16" borderId="6" xfId="0" applyFont="1" applyFill="1" applyBorder="1" applyAlignment="1">
      <alignment horizontal="right" vertical="top" wrapText="1"/>
    </xf>
    <xf numFmtId="0" fontId="10" fillId="16" borderId="6" xfId="0" applyFont="1" applyFill="1" applyBorder="1" applyAlignment="1">
      <alignment vertical="center" wrapText="1"/>
    </xf>
    <xf numFmtId="10" fontId="10" fillId="16" borderId="6" xfId="0" applyNumberFormat="1" applyFont="1" applyFill="1" applyBorder="1" applyAlignment="1">
      <alignment horizontal="center" vertical="center"/>
    </xf>
    <xf numFmtId="0" fontId="10" fillId="16" borderId="6" xfId="0" applyFont="1" applyFill="1" applyBorder="1" applyAlignment="1">
      <alignment horizontal="center" vertical="center"/>
    </xf>
    <xf numFmtId="2" fontId="10" fillId="16" borderId="6" xfId="0" applyNumberFormat="1" applyFont="1" applyFill="1" applyBorder="1" applyAlignment="1">
      <alignment horizontal="center" vertical="center" wrapText="1"/>
    </xf>
    <xf numFmtId="0" fontId="10" fillId="16" borderId="6" xfId="0" applyFont="1" applyFill="1" applyBorder="1" applyAlignment="1">
      <alignment horizontal="left" vertical="top" wrapText="1"/>
    </xf>
    <xf numFmtId="0" fontId="10" fillId="17" borderId="6" xfId="0" applyFont="1" applyFill="1" applyBorder="1" applyAlignment="1">
      <alignment horizontal="left" vertical="top" wrapText="1"/>
    </xf>
    <xf numFmtId="0" fontId="10" fillId="16" borderId="0" xfId="0" applyFont="1" applyFill="1"/>
    <xf numFmtId="0" fontId="0" fillId="16" borderId="0" xfId="0" applyFill="1"/>
    <xf numFmtId="0" fontId="10" fillId="0" borderId="8" xfId="0" applyFont="1" applyBorder="1" applyAlignment="1">
      <alignment horizontal="left" vertical="top" wrapText="1"/>
    </xf>
    <xf numFmtId="0" fontId="30" fillId="0" borderId="6" xfId="0" applyFont="1" applyBorder="1" applyAlignment="1">
      <alignment horizontal="left" vertical="top" wrapText="1"/>
    </xf>
    <xf numFmtId="0" fontId="10" fillId="0" borderId="30" xfId="0" applyFont="1" applyBorder="1" applyAlignment="1">
      <alignment vertical="top" wrapText="1"/>
    </xf>
    <xf numFmtId="0" fontId="10" fillId="0" borderId="31" xfId="0" applyFont="1" applyBorder="1" applyAlignment="1">
      <alignment vertical="top" wrapText="1"/>
    </xf>
    <xf numFmtId="0" fontId="30" fillId="0" borderId="31" xfId="0" applyFont="1" applyBorder="1" applyAlignment="1">
      <alignment vertical="top" wrapText="1"/>
    </xf>
    <xf numFmtId="0" fontId="10" fillId="18" borderId="26" xfId="0" applyFont="1" applyFill="1" applyBorder="1" applyAlignment="1">
      <alignment horizontal="left" vertical="top" wrapText="1"/>
    </xf>
    <xf numFmtId="0" fontId="16" fillId="19" borderId="27" xfId="0" applyFont="1" applyFill="1" applyBorder="1" applyAlignment="1">
      <alignment horizontal="left" vertical="top" wrapText="1"/>
    </xf>
    <xf numFmtId="0" fontId="15" fillId="19" borderId="27" xfId="0" applyFont="1" applyFill="1" applyBorder="1" applyAlignment="1">
      <alignment horizontal="left" vertical="top" wrapText="1"/>
    </xf>
    <xf numFmtId="0" fontId="30" fillId="18" borderId="6" xfId="0" applyFont="1" applyFill="1" applyBorder="1" applyAlignment="1">
      <alignment horizontal="left" vertical="top" wrapText="1"/>
    </xf>
    <xf numFmtId="0" fontId="10" fillId="20" borderId="8" xfId="0" applyFont="1" applyFill="1" applyBorder="1"/>
    <xf numFmtId="0" fontId="0" fillId="18" borderId="0" xfId="0" applyFill="1"/>
    <xf numFmtId="0" fontId="8" fillId="21" borderId="6" xfId="0" applyFont="1" applyFill="1" applyBorder="1" applyAlignment="1">
      <alignment horizontal="right" vertical="top" wrapText="1"/>
    </xf>
    <xf numFmtId="0" fontId="8" fillId="21" borderId="6" xfId="0" applyFont="1" applyFill="1" applyBorder="1" applyAlignment="1">
      <alignment horizontal="left" vertical="top" wrapText="1"/>
    </xf>
    <xf numFmtId="2" fontId="8" fillId="21" borderId="6" xfId="0" applyNumberFormat="1" applyFont="1" applyFill="1" applyBorder="1" applyAlignment="1">
      <alignment horizontal="center" vertical="center" wrapText="1"/>
    </xf>
    <xf numFmtId="0" fontId="10" fillId="22" borderId="6" xfId="0" applyFont="1" applyFill="1" applyBorder="1" applyAlignment="1">
      <alignment horizontal="center" vertical="center"/>
    </xf>
    <xf numFmtId="0" fontId="8" fillId="21" borderId="6" xfId="0" applyFont="1" applyFill="1" applyBorder="1" applyAlignment="1">
      <alignment horizontal="center" vertical="center"/>
    </xf>
    <xf numFmtId="10" fontId="8" fillId="21" borderId="6" xfId="0" applyNumberFormat="1" applyFont="1" applyFill="1" applyBorder="1" applyAlignment="1">
      <alignment horizontal="center" vertical="center"/>
    </xf>
    <xf numFmtId="2" fontId="8" fillId="21" borderId="6" xfId="0" applyNumberFormat="1" applyFont="1" applyFill="1" applyBorder="1" applyAlignment="1">
      <alignment horizontal="center" vertical="center"/>
    </xf>
    <xf numFmtId="0" fontId="8" fillId="21" borderId="6" xfId="0" applyFont="1" applyFill="1" applyBorder="1" applyAlignment="1">
      <alignment horizontal="left" vertical="center"/>
    </xf>
    <xf numFmtId="0" fontId="30" fillId="22" borderId="6" xfId="0" applyFont="1" applyFill="1" applyBorder="1" applyAlignment="1">
      <alignment horizontal="left" vertical="top" wrapText="1"/>
    </xf>
    <xf numFmtId="0" fontId="15" fillId="23" borderId="27" xfId="0" applyFont="1" applyFill="1" applyBorder="1" applyAlignment="1">
      <alignment horizontal="left" vertical="top" wrapText="1"/>
    </xf>
    <xf numFmtId="0" fontId="10" fillId="22" borderId="0" xfId="0" applyFont="1" applyFill="1"/>
    <xf numFmtId="0" fontId="0" fillId="22" borderId="0" xfId="0" applyFill="1"/>
    <xf numFmtId="0" fontId="8" fillId="24" borderId="6" xfId="0" applyFont="1" applyFill="1" applyBorder="1" applyAlignment="1">
      <alignment horizontal="center" vertical="top" wrapText="1"/>
    </xf>
    <xf numFmtId="0" fontId="8" fillId="24" borderId="6" xfId="0" applyFont="1" applyFill="1" applyBorder="1" applyAlignment="1">
      <alignment vertical="top" wrapText="1"/>
    </xf>
    <xf numFmtId="2" fontId="8" fillId="24" borderId="6" xfId="0" applyNumberFormat="1" applyFont="1" applyFill="1" applyBorder="1" applyAlignment="1">
      <alignment horizontal="center" vertical="top" wrapText="1"/>
    </xf>
    <xf numFmtId="0" fontId="10" fillId="24" borderId="6" xfId="0" applyFont="1" applyFill="1" applyBorder="1" applyAlignment="1">
      <alignment horizontal="center" vertical="center"/>
    </xf>
    <xf numFmtId="0" fontId="8" fillId="24" borderId="6" xfId="0" applyFont="1" applyFill="1" applyBorder="1" applyAlignment="1">
      <alignment horizontal="center" vertical="center"/>
    </xf>
    <xf numFmtId="10" fontId="8" fillId="24" borderId="6" xfId="0" applyNumberFormat="1" applyFont="1" applyFill="1" applyBorder="1" applyAlignment="1">
      <alignment horizontal="center" vertical="center"/>
    </xf>
    <xf numFmtId="0" fontId="8" fillId="24" borderId="6" xfId="0" applyFont="1" applyFill="1" applyBorder="1" applyAlignment="1">
      <alignment horizontal="left" vertical="center"/>
    </xf>
    <xf numFmtId="0" fontId="30" fillId="25" borderId="6" xfId="0" applyFont="1" applyFill="1" applyBorder="1" applyAlignment="1">
      <alignment horizontal="left" vertical="top" wrapText="1"/>
    </xf>
    <xf numFmtId="0" fontId="21" fillId="26" borderId="27" xfId="0" applyFont="1" applyFill="1" applyBorder="1" applyAlignment="1">
      <alignment horizontal="left" vertical="top" wrapText="1"/>
    </xf>
    <xf numFmtId="0" fontId="10" fillId="25" borderId="0" xfId="0" applyFont="1" applyFill="1"/>
    <xf numFmtId="0" fontId="0" fillId="25" borderId="0" xfId="0" applyFill="1"/>
    <xf numFmtId="0" fontId="8" fillId="9" borderId="6" xfId="0" applyFont="1" applyFill="1" applyBorder="1" applyAlignment="1">
      <alignment horizontal="left" vertical="top"/>
    </xf>
    <xf numFmtId="0" fontId="8" fillId="11" borderId="26" xfId="0" applyFont="1" applyFill="1" applyBorder="1" applyAlignment="1">
      <alignment horizontal="left" vertical="top"/>
    </xf>
    <xf numFmtId="0" fontId="8" fillId="0" borderId="8" xfId="0" applyFont="1" applyBorder="1" applyAlignment="1">
      <alignment horizontal="left" vertical="top"/>
    </xf>
    <xf numFmtId="0" fontId="10" fillId="0" borderId="8" xfId="0" applyFont="1" applyBorder="1" applyAlignment="1">
      <alignment horizontal="left" vertical="top"/>
    </xf>
    <xf numFmtId="0" fontId="29" fillId="12" borderId="15" xfId="0" applyFont="1" applyFill="1" applyBorder="1" applyAlignment="1">
      <alignment vertical="top"/>
    </xf>
    <xf numFmtId="0" fontId="18" fillId="0" borderId="44" xfId="0" applyFont="1" applyBorder="1" applyAlignment="1">
      <alignment horizontal="left" vertical="top"/>
    </xf>
    <xf numFmtId="0" fontId="18" fillId="0" borderId="0" xfId="0" applyFont="1" applyAlignment="1">
      <alignment horizontal="left" vertical="top"/>
    </xf>
    <xf numFmtId="0" fontId="0" fillId="0" borderId="0" xfId="0" applyAlignment="1">
      <alignment vertical="top"/>
    </xf>
    <xf numFmtId="0" fontId="10" fillId="10" borderId="28" xfId="0" applyFont="1" applyFill="1" applyBorder="1" applyAlignment="1">
      <alignment horizontal="left" vertical="top"/>
    </xf>
    <xf numFmtId="0" fontId="10" fillId="11" borderId="28" xfId="0" applyFont="1" applyFill="1" applyBorder="1" applyAlignment="1">
      <alignment horizontal="left" vertical="top"/>
    </xf>
    <xf numFmtId="0" fontId="10" fillId="0" borderId="28" xfId="0" applyFont="1" applyBorder="1" applyAlignment="1">
      <alignment horizontal="center" vertical="top"/>
    </xf>
    <xf numFmtId="0" fontId="30" fillId="18" borderId="6" xfId="0" applyFont="1" applyFill="1" applyBorder="1" applyAlignment="1">
      <alignment vertical="top" wrapText="1"/>
    </xf>
    <xf numFmtId="0" fontId="30" fillId="0" borderId="6" xfId="0" applyFont="1" applyBorder="1" applyAlignment="1">
      <alignment vertical="top" wrapText="1"/>
    </xf>
    <xf numFmtId="0" fontId="32" fillId="0" borderId="15" xfId="0" applyFont="1" applyBorder="1" applyAlignment="1">
      <alignment horizontal="left" vertical="top"/>
    </xf>
    <xf numFmtId="0" fontId="10" fillId="0" borderId="39" xfId="0" applyFont="1" applyBorder="1" applyAlignment="1">
      <alignment vertical="top" wrapText="1"/>
    </xf>
    <xf numFmtId="0" fontId="30" fillId="0" borderId="39" xfId="0" applyFont="1" applyBorder="1" applyAlignment="1">
      <alignment vertical="top" wrapText="1"/>
    </xf>
    <xf numFmtId="0" fontId="30" fillId="16" borderId="39" xfId="0" applyFont="1" applyFill="1" applyBorder="1" applyAlignment="1">
      <alignment vertical="top" wrapText="1"/>
    </xf>
    <xf numFmtId="0" fontId="33" fillId="12" borderId="28" xfId="0" applyFont="1" applyFill="1" applyBorder="1" applyAlignment="1">
      <alignment horizontal="left" vertical="top"/>
    </xf>
    <xf numFmtId="0" fontId="33" fillId="26" borderId="6" xfId="0" applyFont="1" applyFill="1" applyBorder="1" applyAlignment="1">
      <alignment horizontal="left" vertical="top"/>
    </xf>
    <xf numFmtId="0" fontId="32" fillId="23" borderId="6" xfId="0" applyFont="1" applyFill="1" applyBorder="1" applyAlignment="1">
      <alignment horizontal="left" vertical="top"/>
    </xf>
    <xf numFmtId="0" fontId="32" fillId="12" borderId="6" xfId="0" applyFont="1" applyFill="1" applyBorder="1" applyAlignment="1">
      <alignment horizontal="left" vertical="top"/>
    </xf>
    <xf numFmtId="0" fontId="33" fillId="13" borderId="6" xfId="0" applyFont="1" applyFill="1" applyBorder="1" applyAlignment="1">
      <alignment horizontal="left" vertical="top"/>
    </xf>
    <xf numFmtId="0" fontId="30" fillId="0" borderId="6" xfId="0" applyFont="1" applyBorder="1" applyAlignment="1">
      <alignment vertical="top"/>
    </xf>
    <xf numFmtId="0" fontId="32" fillId="13" borderId="6" xfId="0" applyFont="1" applyFill="1" applyBorder="1" applyAlignment="1">
      <alignment horizontal="left" vertical="top"/>
    </xf>
    <xf numFmtId="0" fontId="32" fillId="13" borderId="28" xfId="0" applyFont="1" applyFill="1" applyBorder="1" applyAlignment="1">
      <alignment horizontal="left" vertical="top"/>
    </xf>
    <xf numFmtId="0" fontId="33" fillId="12" borderId="28" xfId="0" applyFont="1" applyFill="1" applyBorder="1" applyAlignment="1">
      <alignment vertical="top"/>
    </xf>
    <xf numFmtId="0" fontId="32" fillId="13" borderId="6" xfId="0" applyFont="1" applyFill="1" applyBorder="1" applyAlignment="1">
      <alignment horizontal="left" vertical="top" wrapText="1"/>
    </xf>
    <xf numFmtId="0" fontId="33" fillId="13" borderId="28" xfId="0" applyFont="1" applyFill="1" applyBorder="1" applyAlignment="1">
      <alignment horizontal="left" vertical="top"/>
    </xf>
    <xf numFmtId="0" fontId="32" fillId="6" borderId="28" xfId="0" applyFont="1" applyFill="1" applyBorder="1" applyAlignment="1">
      <alignment horizontal="left" vertical="top"/>
    </xf>
    <xf numFmtId="0" fontId="10" fillId="13" borderId="39" xfId="0" applyFont="1" applyFill="1" applyBorder="1" applyAlignment="1">
      <alignment vertical="top" wrapText="1"/>
    </xf>
    <xf numFmtId="0" fontId="10" fillId="13" borderId="42" xfId="0" applyFont="1" applyFill="1" applyBorder="1" applyAlignment="1">
      <alignment vertical="top" wrapText="1"/>
    </xf>
    <xf numFmtId="0" fontId="34" fillId="0" borderId="28" xfId="1" applyBorder="1" applyAlignment="1">
      <alignment horizontal="left" vertical="top" wrapText="1"/>
    </xf>
    <xf numFmtId="0" fontId="34" fillId="8" borderId="27" xfId="1" applyFill="1" applyBorder="1" applyAlignment="1">
      <alignment horizontal="left" vertical="top" wrapText="1"/>
    </xf>
    <xf numFmtId="0" fontId="34" fillId="8" borderId="29" xfId="1" applyFill="1" applyBorder="1" applyAlignment="1">
      <alignment horizontal="left" vertical="top" wrapText="1"/>
    </xf>
    <xf numFmtId="0" fontId="34" fillId="0" borderId="28" xfId="1" applyBorder="1" applyAlignment="1">
      <alignment vertical="top" wrapText="1"/>
    </xf>
    <xf numFmtId="0" fontId="34" fillId="0" borderId="4" xfId="1" applyBorder="1" applyAlignment="1">
      <alignment vertical="top" wrapText="1"/>
    </xf>
    <xf numFmtId="0" fontId="34" fillId="17" borderId="27" xfId="1" applyFill="1" applyBorder="1" applyAlignment="1">
      <alignment horizontal="left" vertical="top" wrapText="1"/>
    </xf>
    <xf numFmtId="0" fontId="34" fillId="13" borderId="27" xfId="1" applyFill="1" applyBorder="1" applyAlignment="1">
      <alignment horizontal="left" vertical="top" wrapText="1"/>
    </xf>
    <xf numFmtId="0" fontId="34" fillId="13" borderId="27" xfId="1" applyFill="1" applyBorder="1" applyAlignment="1">
      <alignment vertical="top" wrapText="1"/>
    </xf>
    <xf numFmtId="0" fontId="34" fillId="0" borderId="6" xfId="1" applyBorder="1" applyAlignment="1">
      <alignment vertical="top" wrapText="1"/>
    </xf>
    <xf numFmtId="0" fontId="10" fillId="0" borderId="0" xfId="0" applyFont="1" applyAlignment="1">
      <alignment vertical="top" wrapText="1"/>
    </xf>
    <xf numFmtId="0" fontId="0" fillId="0" borderId="0" xfId="0" applyAlignment="1">
      <alignment vertical="top" wrapText="1"/>
    </xf>
    <xf numFmtId="0" fontId="10" fillId="13" borderId="8" xfId="0" applyFont="1" applyFill="1" applyBorder="1" applyAlignment="1">
      <alignment vertical="top" wrapText="1"/>
    </xf>
    <xf numFmtId="0" fontId="10" fillId="16" borderId="0" xfId="0" applyFont="1" applyFill="1" applyAlignment="1">
      <alignment vertical="top" wrapText="1"/>
    </xf>
    <xf numFmtId="0" fontId="10" fillId="25" borderId="0" xfId="0" applyFont="1" applyFill="1" applyAlignment="1">
      <alignment vertical="top" wrapText="1"/>
    </xf>
    <xf numFmtId="0" fontId="10" fillId="22" borderId="0" xfId="0" applyFont="1" applyFill="1" applyAlignment="1">
      <alignment vertical="top" wrapText="1"/>
    </xf>
    <xf numFmtId="0" fontId="10" fillId="20" borderId="8" xfId="0" applyFont="1" applyFill="1" applyBorder="1" applyAlignment="1">
      <alignment vertical="top" wrapText="1"/>
    </xf>
    <xf numFmtId="0" fontId="30" fillId="18" borderId="6" xfId="0" applyFont="1" applyFill="1" applyBorder="1" applyAlignment="1">
      <alignment vertical="top"/>
    </xf>
    <xf numFmtId="0" fontId="23" fillId="18" borderId="6" xfId="0" applyFont="1" applyFill="1" applyBorder="1" applyAlignment="1">
      <alignment vertical="top" wrapText="1"/>
    </xf>
    <xf numFmtId="0" fontId="10" fillId="19" borderId="8" xfId="0" applyFont="1" applyFill="1" applyBorder="1" applyAlignment="1">
      <alignment vertical="top" wrapText="1"/>
    </xf>
    <xf numFmtId="0" fontId="10" fillId="19" borderId="8" xfId="0" applyFont="1" applyFill="1" applyBorder="1"/>
    <xf numFmtId="0" fontId="37" fillId="0" borderId="0" xfId="0" applyFont="1" applyAlignment="1">
      <alignment vertical="top" wrapText="1"/>
    </xf>
    <xf numFmtId="0" fontId="37" fillId="0" borderId="41" xfId="0" applyFont="1" applyBorder="1" applyAlignment="1">
      <alignment vertical="top" wrapText="1"/>
    </xf>
    <xf numFmtId="0" fontId="38" fillId="0" borderId="41" xfId="0" applyFont="1" applyBorder="1" applyAlignment="1">
      <alignment vertical="top" wrapText="1"/>
    </xf>
    <xf numFmtId="0" fontId="37" fillId="19" borderId="41" xfId="0" applyFont="1" applyFill="1" applyBorder="1" applyAlignment="1">
      <alignment vertical="top" wrapText="1"/>
    </xf>
    <xf numFmtId="0" fontId="39" fillId="0" borderId="41" xfId="0" applyFont="1" applyBorder="1" applyAlignment="1">
      <alignment horizontal="left" vertical="top" wrapText="1"/>
    </xf>
    <xf numFmtId="0" fontId="40" fillId="0" borderId="41" xfId="0" applyFont="1" applyBorder="1" applyAlignment="1">
      <alignment horizontal="left" vertical="top" wrapText="1"/>
    </xf>
    <xf numFmtId="0" fontId="39" fillId="8" borderId="41" xfId="0" applyFont="1" applyFill="1" applyBorder="1" applyAlignment="1">
      <alignment horizontal="left" vertical="top" wrapText="1"/>
    </xf>
    <xf numFmtId="0" fontId="39" fillId="0" borderId="41" xfId="0" applyFont="1" applyBorder="1" applyAlignment="1">
      <alignment vertical="top" wrapText="1"/>
    </xf>
    <xf numFmtId="0" fontId="40" fillId="12" borderId="41" xfId="0" applyFont="1" applyFill="1" applyBorder="1" applyAlignment="1">
      <alignment horizontal="left" vertical="top" wrapText="1"/>
    </xf>
    <xf numFmtId="0" fontId="37" fillId="20" borderId="41" xfId="0" applyFont="1" applyFill="1" applyBorder="1" applyAlignment="1">
      <alignment vertical="top" wrapText="1"/>
    </xf>
    <xf numFmtId="0" fontId="37" fillId="13" borderId="41" xfId="0" applyFont="1" applyFill="1" applyBorder="1" applyAlignment="1">
      <alignment vertical="top" wrapText="1"/>
    </xf>
    <xf numFmtId="0" fontId="37" fillId="27" borderId="41" xfId="0" applyFont="1" applyFill="1" applyBorder="1" applyAlignment="1">
      <alignment vertical="top" wrapText="1"/>
    </xf>
    <xf numFmtId="0" fontId="37" fillId="28" borderId="41" xfId="0" applyFont="1" applyFill="1" applyBorder="1" applyAlignment="1">
      <alignment vertical="top" wrapText="1"/>
    </xf>
    <xf numFmtId="0" fontId="37" fillId="12" borderId="41" xfId="0" applyFont="1" applyFill="1" applyBorder="1" applyAlignment="1">
      <alignment vertical="top" wrapText="1"/>
    </xf>
    <xf numFmtId="0" fontId="37" fillId="18" borderId="41" xfId="0" applyFont="1" applyFill="1" applyBorder="1" applyAlignment="1">
      <alignment vertical="top" wrapText="1"/>
    </xf>
    <xf numFmtId="0" fontId="38" fillId="0" borderId="0" xfId="0" applyFont="1" applyAlignment="1">
      <alignment vertical="top" wrapText="1"/>
    </xf>
    <xf numFmtId="0" fontId="37" fillId="13" borderId="0" xfId="0" applyFont="1" applyFill="1" applyAlignment="1">
      <alignment vertical="top" wrapText="1"/>
    </xf>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1" fillId="6" borderId="13" xfId="0" applyFont="1" applyFill="1" applyBorder="1" applyAlignment="1">
      <alignment horizontal="center" vertical="top" wrapText="1"/>
    </xf>
    <xf numFmtId="10" fontId="11" fillId="6" borderId="13" xfId="0" applyNumberFormat="1" applyFont="1" applyFill="1" applyBorder="1" applyAlignment="1">
      <alignment horizontal="center" vertical="center" wrapText="1"/>
    </xf>
    <xf numFmtId="0" fontId="35" fillId="6" borderId="13" xfId="0" applyFont="1" applyFill="1" applyBorder="1" applyAlignment="1">
      <alignment horizontal="center" vertical="top"/>
    </xf>
    <xf numFmtId="0" fontId="36" fillId="0" borderId="14" xfId="0" applyFont="1" applyBorder="1" applyAlignment="1">
      <alignment vertical="top"/>
    </xf>
    <xf numFmtId="0" fontId="10" fillId="0" borderId="7" xfId="0" applyFont="1" applyBorder="1" applyAlignment="1">
      <alignment horizontal="left" vertical="top" wrapText="1"/>
    </xf>
    <xf numFmtId="0" fontId="10" fillId="12" borderId="7" xfId="0" applyFont="1" applyFill="1" applyBorder="1" applyAlignment="1">
      <alignment horizontal="left" vertical="top" wrapText="1"/>
    </xf>
    <xf numFmtId="0" fontId="5" fillId="18" borderId="4" xfId="0" applyFont="1" applyFill="1" applyBorder="1"/>
    <xf numFmtId="0" fontId="5" fillId="18" borderId="5" xfId="0" applyFont="1" applyFill="1" applyBorder="1"/>
    <xf numFmtId="0" fontId="30" fillId="0" borderId="7" xfId="0" applyFont="1" applyBorder="1" applyAlignment="1">
      <alignment horizontal="left" vertical="top" wrapText="1"/>
    </xf>
    <xf numFmtId="0" fontId="10" fillId="16" borderId="7" xfId="0" applyFont="1" applyFill="1" applyBorder="1" applyAlignment="1">
      <alignment horizontal="left" vertical="top" wrapText="1"/>
    </xf>
    <xf numFmtId="0" fontId="5" fillId="16" borderId="4" xfId="0" applyFont="1" applyFill="1" applyBorder="1"/>
    <xf numFmtId="0" fontId="5" fillId="16" borderId="5" xfId="0" applyFont="1" applyFill="1" applyBorder="1"/>
    <xf numFmtId="0" fontId="10" fillId="13" borderId="7" xfId="0" applyFont="1" applyFill="1" applyBorder="1" applyAlignment="1">
      <alignment horizontal="left" vertical="top" wrapText="1"/>
    </xf>
    <xf numFmtId="0" fontId="14" fillId="13" borderId="7" xfId="0" applyFont="1" applyFill="1" applyBorder="1" applyAlignment="1">
      <alignment horizontal="left" vertical="top" wrapText="1"/>
    </xf>
    <xf numFmtId="0" fontId="31" fillId="0" borderId="7" xfId="0" applyFont="1" applyBorder="1" applyAlignment="1">
      <alignment horizontal="left" vertical="top" wrapText="1"/>
    </xf>
    <xf numFmtId="0" fontId="14" fillId="0" borderId="7" xfId="0" applyFont="1" applyBorder="1" applyAlignment="1">
      <alignment horizontal="left" vertical="top" wrapText="1"/>
    </xf>
    <xf numFmtId="0" fontId="14" fillId="12" borderId="7" xfId="0" applyFont="1" applyFill="1" applyBorder="1" applyAlignment="1">
      <alignment horizontal="left" vertical="top" wrapText="1"/>
    </xf>
    <xf numFmtId="0" fontId="10" fillId="0" borderId="32" xfId="0" applyFont="1" applyBorder="1" applyAlignment="1">
      <alignment horizontal="left" vertical="top" wrapText="1"/>
    </xf>
    <xf numFmtId="0" fontId="18" fillId="0" borderId="33" xfId="0" applyFont="1" applyBorder="1" applyAlignment="1">
      <alignment vertical="top"/>
    </xf>
    <xf numFmtId="0" fontId="18" fillId="0" borderId="34" xfId="0" applyFont="1" applyBorder="1" applyAlignment="1">
      <alignment vertical="top"/>
    </xf>
    <xf numFmtId="0" fontId="10" fillId="0" borderId="36" xfId="0" applyFont="1" applyBorder="1" applyAlignment="1">
      <alignment horizontal="left" vertical="top" wrapText="1"/>
    </xf>
    <xf numFmtId="0" fontId="10" fillId="0" borderId="35" xfId="0" applyFont="1" applyBorder="1" applyAlignment="1">
      <alignment vertical="top" wrapText="1"/>
    </xf>
    <xf numFmtId="0" fontId="18" fillId="0" borderId="37" xfId="0" applyFont="1" applyBorder="1" applyAlignment="1">
      <alignment vertical="top"/>
    </xf>
    <xf numFmtId="0" fontId="18" fillId="0" borderId="38" xfId="0" applyFont="1" applyBorder="1" applyAlignment="1">
      <alignment vertical="top"/>
    </xf>
    <xf numFmtId="0" fontId="25" fillId="12" borderId="7"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458611</xdr:colOff>
      <xdr:row>2</xdr:row>
      <xdr:rowOff>172860</xdr:rowOff>
    </xdr:from>
    <xdr:ext cx="5057775" cy="5191125"/>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36609514" y="560916"/>
          <a:ext cx="5057775" cy="5191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XBzHGBn8yepSuPOXAvC1-ArRgxaDtdIK?usp=drive_link" TargetMode="External"/><Relationship Id="rId18" Type="http://schemas.openxmlformats.org/officeDocument/2006/relationships/hyperlink" Target="https://drive.google.com/drive/folders/19HPQ1SM2Au17OTFJPL4qXL6xzlIz5IXR?usp=drive_link" TargetMode="External"/><Relationship Id="rId26" Type="http://schemas.openxmlformats.org/officeDocument/2006/relationships/hyperlink" Target="https://drive.google.com/drive/folders/1HKZ18Pf7BrNcNmWT2kny38XIg0oOpexL?usp=drive_link" TargetMode="External"/><Relationship Id="rId39" Type="http://schemas.openxmlformats.org/officeDocument/2006/relationships/hyperlink" Target="https://drive.google.com/drive/folders/1k-hUjII5LxLv7VkQLq3N__6e0fBOhOAN?usp=drive_link" TargetMode="External"/><Relationship Id="rId21" Type="http://schemas.openxmlformats.org/officeDocument/2006/relationships/hyperlink" Target="https://drive.google.com/drive/folders/1nEAiQ67xonjzesOSStpvXpLx92GxRs2R?usp=drive_link" TargetMode="External"/><Relationship Id="rId34" Type="http://schemas.openxmlformats.org/officeDocument/2006/relationships/hyperlink" Target="https://drive.google.com/drive/folders/1-n9KTOJ7tse0SjWW-D4SJVu99h0aUmMg?usp=drive_link" TargetMode="External"/><Relationship Id="rId42" Type="http://schemas.openxmlformats.org/officeDocument/2006/relationships/hyperlink" Target="https://drive.google.com/drive/folders/1GFwZAnmlkFBUC5Rqd_Jn4K4NX2TOBGXP?usp=drive_link" TargetMode="External"/><Relationship Id="rId47" Type="http://schemas.openxmlformats.org/officeDocument/2006/relationships/hyperlink" Target="https://drive.google.com/drive/folders/1A6oUF_67-vyyp8t78LzNr_32d0KncN-A?usp=drive_link" TargetMode="External"/><Relationship Id="rId50" Type="http://schemas.openxmlformats.org/officeDocument/2006/relationships/hyperlink" Target="https://drive.google.com/drive/folders/1pIvoBKpkRZNITIsR8qEqnUEd10sbN9dS?usp=drive_link" TargetMode="External"/><Relationship Id="rId55" Type="http://schemas.openxmlformats.org/officeDocument/2006/relationships/hyperlink" Target="https://drive.google.com/drive/folders/1WIC0Ms0St69F_oW_-9Vja1qBHQlc4OTU?usp=drive_link" TargetMode="External"/><Relationship Id="rId63" Type="http://schemas.openxmlformats.org/officeDocument/2006/relationships/vmlDrawing" Target="../drawings/vmlDrawing1.vml"/><Relationship Id="rId7" Type="http://schemas.openxmlformats.org/officeDocument/2006/relationships/hyperlink" Target="https://drive.google.com/drive/folders/1GQInhVXCjm7N5Em68kXciv6ZgG0fhz06?usp=drive_link" TargetMode="External"/><Relationship Id="rId2" Type="http://schemas.openxmlformats.org/officeDocument/2006/relationships/hyperlink" Target="https://drive.google.com/drive/folders/1ws8kv2G3yDWLl6aLK3E3h9p2VAatrLgr?usp=drive_link" TargetMode="External"/><Relationship Id="rId16" Type="http://schemas.openxmlformats.org/officeDocument/2006/relationships/hyperlink" Target="https://drive.google.com/drive/folders/1JODE8jmGujlfNQTH4W4pKSTuu_KbWDyM?usp=drive_link" TargetMode="External"/><Relationship Id="rId29" Type="http://schemas.openxmlformats.org/officeDocument/2006/relationships/hyperlink" Target="https://drive.google.com/drive/folders/1jWorM_C__PAq4ZQ0mkzlCp9CPqIUqsI8?usp=drive_link" TargetMode="External"/><Relationship Id="rId11" Type="http://schemas.openxmlformats.org/officeDocument/2006/relationships/hyperlink" Target="https://drive.google.com/drive/folders/1Oc1Szy3wbdagTFIRbOwdd-Jx-L6goAzH?usp=drive_link" TargetMode="External"/><Relationship Id="rId24" Type="http://schemas.openxmlformats.org/officeDocument/2006/relationships/hyperlink" Target="https://drive.google.com/drive/folders/15A3nOFI2bqQECWWEv3oV9frpOGoMV4wR?usp=drive_link" TargetMode="External"/><Relationship Id="rId32" Type="http://schemas.openxmlformats.org/officeDocument/2006/relationships/hyperlink" Target="https://drive.google.com/drive/folders/17s2PCLpSMJgtidgIGqE018DZDizKIE4V?usp=drive_link" TargetMode="External"/><Relationship Id="rId37" Type="http://schemas.openxmlformats.org/officeDocument/2006/relationships/hyperlink" Target="https://drive.google.com/drive/folders/1YsMdR2t4bi_8ddqLRxOcMlpdWSqSb5Dc?usp=drive_link" TargetMode="External"/><Relationship Id="rId40" Type="http://schemas.openxmlformats.org/officeDocument/2006/relationships/hyperlink" Target="https://drive.google.com/drive/folders/1UhvDRZABuvNTdCOFBvaGwjlZPHXq_8_9?usp=drive_link" TargetMode="External"/><Relationship Id="rId45" Type="http://schemas.openxmlformats.org/officeDocument/2006/relationships/hyperlink" Target="https://drive.google.com/drive/folders/1uSfGn2-aNF3OREm-KuoUteQMfX7lC45F?usp=drive_link" TargetMode="External"/><Relationship Id="rId53" Type="http://schemas.openxmlformats.org/officeDocument/2006/relationships/hyperlink" Target="https://drive.google.com/drive/folders/1hPY4UKC2TZo7bRWXQW5A1B_XkGvcxmEh?usp=drive_link" TargetMode="External"/><Relationship Id="rId58" Type="http://schemas.openxmlformats.org/officeDocument/2006/relationships/hyperlink" Target="https://drive.google.com/drive/folders/1-fdgxI_MfiCp0_vR1hbNscvPPkPCe5LS?usp=drive_link" TargetMode="External"/><Relationship Id="rId5" Type="http://schemas.openxmlformats.org/officeDocument/2006/relationships/hyperlink" Target="https://drive.google.com/drive/folders/1vZ_MT334BM9Quz5dtAuPSy2csopq7WTg?usp=drive_link" TargetMode="External"/><Relationship Id="rId61" Type="http://schemas.openxmlformats.org/officeDocument/2006/relationships/printerSettings" Target="../printerSettings/printerSettings1.bin"/><Relationship Id="rId19" Type="http://schemas.openxmlformats.org/officeDocument/2006/relationships/hyperlink" Target="https://drive.google.com/drive/folders/1ixJ_3FkIASsY38YDC5PQqKxTJPRKkB_C?usp=drive_link" TargetMode="External"/><Relationship Id="rId14" Type="http://schemas.openxmlformats.org/officeDocument/2006/relationships/hyperlink" Target="https://drive.google.com/drive/folders/1G0EYggbnMV0Y65Izzd8mhE-ZCQMxMV6K?usp=drive_link" TargetMode="External"/><Relationship Id="rId22" Type="http://schemas.openxmlformats.org/officeDocument/2006/relationships/hyperlink" Target="https://drive.google.com/drive/folders/17mETaoRtozZlIb3gyw2JQxVFp0PJSNov?usp=drive_link" TargetMode="External"/><Relationship Id="rId27" Type="http://schemas.openxmlformats.org/officeDocument/2006/relationships/hyperlink" Target="https://drive.google.com/drive/folders/14okwGxUfAfJ2OCNnFPBj0Pw-ZLIAVOC9?usp=drive_link" TargetMode="External"/><Relationship Id="rId30" Type="http://schemas.openxmlformats.org/officeDocument/2006/relationships/hyperlink" Target="https://drive.google.com/drive/folders/12nnBUWY37Z1EUfP-ei9qCgN60x5cTB7w?usp=drive_link" TargetMode="External"/><Relationship Id="rId35" Type="http://schemas.openxmlformats.org/officeDocument/2006/relationships/hyperlink" Target="https://drive.google.com/drive/folders/18aWVtMyxzDfZrpV1s3k5js19deRW3yyH?usp=drive_link" TargetMode="External"/><Relationship Id="rId43" Type="http://schemas.openxmlformats.org/officeDocument/2006/relationships/hyperlink" Target="https://drive.google.com/drive/folders/1ACulI60kUSRA9lFIBE-dcMbaMWyAR_ky?usp=drive_link" TargetMode="External"/><Relationship Id="rId48" Type="http://schemas.openxmlformats.org/officeDocument/2006/relationships/hyperlink" Target="https://drive.google.com/drive/folders/1fdbBxa376XQ4rQ_WuyMT-Dutvgg_yuEV?usp=drive_link" TargetMode="External"/><Relationship Id="rId56" Type="http://schemas.openxmlformats.org/officeDocument/2006/relationships/hyperlink" Target="https://drive.google.com/drive/folders/1EaKaajp27LwnIFGo4h-7yuRmOtTTyAb_?usp=drive_link" TargetMode="External"/><Relationship Id="rId64" Type="http://schemas.openxmlformats.org/officeDocument/2006/relationships/comments" Target="../comments1.xml"/><Relationship Id="rId8" Type="http://schemas.openxmlformats.org/officeDocument/2006/relationships/hyperlink" Target="https://drive.google.com/drive/folders/1uaZ942E4dKYRIW_3gi-VHjCHPz1DaUd2?usp=drive_link" TargetMode="External"/><Relationship Id="rId51" Type="http://schemas.openxmlformats.org/officeDocument/2006/relationships/hyperlink" Target="https://drive.google.com/drive/folders/1luT_yQxbf9DcXi1feGBN9JzFEjRvM-3i?usp=drive_link" TargetMode="External"/><Relationship Id="rId3" Type="http://schemas.openxmlformats.org/officeDocument/2006/relationships/hyperlink" Target="https://drive.google.com/drive/folders/18kJooksuHUy--8Zvuu1KSMmtT9twmZ60?usp=drive_link" TargetMode="External"/><Relationship Id="rId12" Type="http://schemas.openxmlformats.org/officeDocument/2006/relationships/hyperlink" Target="https://drive.google.com/drive/folders/16XFVbcxNbkr-rUuIPgjTOlat4iC-NUG_?usp=drive_link" TargetMode="External"/><Relationship Id="rId17" Type="http://schemas.openxmlformats.org/officeDocument/2006/relationships/hyperlink" Target="https://drive.google.com/drive/folders/1NTPJBHrdMGny7UMuvhHicI5pCyIjIsEu?usp=drive_link" TargetMode="External"/><Relationship Id="rId25" Type="http://schemas.openxmlformats.org/officeDocument/2006/relationships/hyperlink" Target="https://drive.google.com/drive/folders/1j5FNkwCIjkcrQlZMJksHfh9liUb1-Mjt?usp=drive_link" TargetMode="External"/><Relationship Id="rId33" Type="http://schemas.openxmlformats.org/officeDocument/2006/relationships/hyperlink" Target="https://drive.google.com/drive/folders/1Nz60EKhuotxPL7_H-_AsS6bqul-jTmY0?usp=drive_link" TargetMode="External"/><Relationship Id="rId38" Type="http://schemas.openxmlformats.org/officeDocument/2006/relationships/hyperlink" Target="https://drive.google.com/drive/folders/1Inc2PG7N_-9BILayOaS2MjhgC-6RBgaq?usp=drive_link" TargetMode="External"/><Relationship Id="rId46" Type="http://schemas.openxmlformats.org/officeDocument/2006/relationships/hyperlink" Target="https://drive.google.com/drive/folders/1fbAY-Y12Ml2LOna8WK6nP_GaT22OJAQ6?usp=drive_link" TargetMode="External"/><Relationship Id="rId59" Type="http://schemas.openxmlformats.org/officeDocument/2006/relationships/hyperlink" Target="https://drive.google.com/drive/folders/1pIvoBKpkRZNITIsR8qEqnUEd10sbN9dS?usp=drive_link" TargetMode="External"/><Relationship Id="rId20" Type="http://schemas.openxmlformats.org/officeDocument/2006/relationships/hyperlink" Target="https://drive.google.com/drive/folders/1Wlwr0kjZ_qvoxbIecNngnT5S9MDOPc0L?usp=drive_link" TargetMode="External"/><Relationship Id="rId41" Type="http://schemas.openxmlformats.org/officeDocument/2006/relationships/hyperlink" Target="https://drive.google.com/drive/folders/1YHeGXkdfT84tIMWAgVmOVH9kblMQ62Yi?usp=drive_link" TargetMode="External"/><Relationship Id="rId54" Type="http://schemas.openxmlformats.org/officeDocument/2006/relationships/hyperlink" Target="https://drive.google.com/drive/folders/1PPrO-pKrPHcdbBceaNImYXFEVR8-l8jF?usp=drive_link" TargetMode="External"/><Relationship Id="rId62" Type="http://schemas.openxmlformats.org/officeDocument/2006/relationships/drawing" Target="../drawings/drawing1.xml"/><Relationship Id="rId1" Type="http://schemas.openxmlformats.org/officeDocument/2006/relationships/hyperlink" Target="https://drive.google.com/drive/folders/1InTOQ83EnadESOjbpVsmjaWSX9HU0eds?usp=drive_link" TargetMode="External"/><Relationship Id="rId6" Type="http://schemas.openxmlformats.org/officeDocument/2006/relationships/hyperlink" Target="https://drive.google.com/drive/folders/1YpJSyqGY3OmNRCNqXAY0vjzwnxeX6NDg?usp=drive_link" TargetMode="External"/><Relationship Id="rId15" Type="http://schemas.openxmlformats.org/officeDocument/2006/relationships/hyperlink" Target="https://drive.google.com/drive/folders/1ZCbo9e-Mq42HgT2loggghX19aRShboIS?usp=drive_link" TargetMode="External"/><Relationship Id="rId23" Type="http://schemas.openxmlformats.org/officeDocument/2006/relationships/hyperlink" Target="https://drive.google.com/drive/folders/1XU0xoYPE3CQ_u0O5I2nRb1Xd8qhrMi6z?usp=drive_link" TargetMode="External"/><Relationship Id="rId28" Type="http://schemas.openxmlformats.org/officeDocument/2006/relationships/hyperlink" Target="https://drive.google.com/drive/folders/1wU4tcR6xBYkd4NmYQ1rIhkeoUiXfTUWQ?usp=drive_link" TargetMode="External"/><Relationship Id="rId36" Type="http://schemas.openxmlformats.org/officeDocument/2006/relationships/hyperlink" Target="https://drive.google.com/drive/folders/1LZ0QsP6VPnLIQTCXHaxdIXAmThG7NYUB?usp=drive_link" TargetMode="External"/><Relationship Id="rId49" Type="http://schemas.openxmlformats.org/officeDocument/2006/relationships/hyperlink" Target="https://drive.google.com/drive/folders/1zdXG3Y2fg1DNJ0nXtgPHUzeJB7IW4EHU?usp=drive_link" TargetMode="External"/><Relationship Id="rId57" Type="http://schemas.openxmlformats.org/officeDocument/2006/relationships/hyperlink" Target="https://drive.google.com/drive/folders/1cUbK2JeD7CwIfRAmwinKgK-LWKoLmcXr?usp=drive_link" TargetMode="External"/><Relationship Id="rId10" Type="http://schemas.openxmlformats.org/officeDocument/2006/relationships/hyperlink" Target="https://drive.google.com/drive/folders/1Y8ncR9-cWi6m8AP5vW-UGd8xp4QCUc6O?usp=drive_link" TargetMode="External"/><Relationship Id="rId31" Type="http://schemas.openxmlformats.org/officeDocument/2006/relationships/hyperlink" Target="https://drive.google.com/drive/folders/1t971U20qA_acHkYEoAfcN7toZIfc94yu?usp=drive_link" TargetMode="External"/><Relationship Id="rId44" Type="http://schemas.openxmlformats.org/officeDocument/2006/relationships/hyperlink" Target="https://drive.google.com/drive/folders/15bevTRNWpxuqEdmoG8y4k7OwWkiK-Uzh?usp=drive_link" TargetMode="External"/><Relationship Id="rId52" Type="http://schemas.openxmlformats.org/officeDocument/2006/relationships/hyperlink" Target="https://drive.google.com/drive/folders/1r3BRupddFqfR-7KsNnFScRikuiQVlNLs?usp=drive_link" TargetMode="External"/><Relationship Id="rId60" Type="http://schemas.openxmlformats.org/officeDocument/2006/relationships/hyperlink" Target="https://drive.google.com/drive/folders/1j5FNkwCIjkcrQlZMJksHfh9liUb1-Mjt?usp=drive_link" TargetMode="External"/><Relationship Id="rId4" Type="http://schemas.openxmlformats.org/officeDocument/2006/relationships/hyperlink" Target="https://drive.google.com/drive/folders/1iL7G49e9OFrvHTTlQJ7NeCWOBgSdidzi?usp=drive_link" TargetMode="External"/><Relationship Id="rId9" Type="http://schemas.openxmlformats.org/officeDocument/2006/relationships/hyperlink" Target="https://drive.google.com/drive/folders/1YyqcZprNf13dUXRg8-pqkEcVB3n8qdHs?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6" width="11.42578125" customWidth="1"/>
  </cols>
  <sheetData>
    <row r="1" spans="1:3" ht="15" customHeight="1" x14ac:dyDescent="0.25">
      <c r="A1" s="292" t="s">
        <v>0</v>
      </c>
      <c r="B1" s="293"/>
      <c r="C1" s="293"/>
    </row>
    <row r="2" spans="1:3" ht="15" customHeight="1" x14ac:dyDescent="0.25">
      <c r="A2" s="293"/>
      <c r="B2" s="293"/>
      <c r="C2" s="293"/>
    </row>
    <row r="3" spans="1:3" ht="15" customHeight="1" x14ac:dyDescent="0.25">
      <c r="A3" s="293"/>
      <c r="B3" s="293"/>
      <c r="C3" s="293"/>
    </row>
    <row r="4" spans="1:3" ht="27" customHeight="1" x14ac:dyDescent="0.25">
      <c r="A4" s="293"/>
      <c r="B4" s="293"/>
      <c r="C4" s="293"/>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6" ht="12.75" hidden="1" customHeight="1" x14ac:dyDescent="0.25">
      <c r="A1" s="294" t="s">
        <v>25</v>
      </c>
      <c r="B1" s="295"/>
      <c r="C1" s="295"/>
      <c r="D1" s="295"/>
      <c r="E1" s="295"/>
      <c r="F1" s="296"/>
      <c r="G1" s="9"/>
      <c r="M1" s="9"/>
      <c r="N1" s="9"/>
      <c r="O1" s="9"/>
      <c r="P1" s="9"/>
      <c r="Q1" s="9"/>
      <c r="R1" s="9"/>
      <c r="S1" s="9"/>
      <c r="T1" s="9"/>
      <c r="U1" s="9"/>
      <c r="V1" s="9"/>
      <c r="W1" s="9"/>
      <c r="X1" s="9"/>
      <c r="Y1" s="9"/>
      <c r="Z1" s="9"/>
    </row>
    <row r="2" spans="1:26"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row>
    <row r="3" spans="1:26"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row>
    <row r="4" spans="1:26"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row>
    <row r="5" spans="1:26"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row>
    <row r="6" spans="1:26"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row>
    <row r="7" spans="1:26"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row>
    <row r="8" spans="1:26"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row>
    <row r="9" spans="1:26"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row>
    <row r="10" spans="1:26"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row>
    <row r="11" spans="1:26"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row>
    <row r="12" spans="1:26"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row>
    <row r="13" spans="1:26"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row>
    <row r="14" spans="1:26"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row>
    <row r="15" spans="1:26"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row>
    <row r="16" spans="1:26"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row>
    <row r="17" spans="1:26"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row>
    <row r="18" spans="1:26"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row>
    <row r="19" spans="1:26"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row>
    <row r="20" spans="1:26"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row>
    <row r="21" spans="1:26"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row>
    <row r="22" spans="1:26"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row>
    <row r="23" spans="1:26"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row>
    <row r="24" spans="1:26"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row>
    <row r="25" spans="1:26"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row>
    <row r="26" spans="1:26"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row>
    <row r="27" spans="1:26" ht="12.75" hidden="1" customHeight="1" x14ac:dyDescent="0.25">
      <c r="A27" s="297" t="s">
        <v>62</v>
      </c>
      <c r="B27" s="293"/>
      <c r="C27" s="293"/>
      <c r="D27" s="293"/>
      <c r="E27" s="293"/>
      <c r="F27" s="293"/>
      <c r="G27" s="13"/>
      <c r="H27" s="13"/>
      <c r="I27" s="13"/>
      <c r="J27" s="13"/>
      <c r="K27" s="13"/>
      <c r="L27" s="13"/>
      <c r="M27" s="13"/>
      <c r="N27" s="13"/>
      <c r="O27" s="13"/>
      <c r="P27" s="13"/>
      <c r="Q27" s="13"/>
      <c r="R27" s="13"/>
      <c r="S27" s="13"/>
      <c r="T27" s="13"/>
      <c r="U27" s="13"/>
      <c r="V27" s="13"/>
      <c r="W27" s="13"/>
      <c r="X27" s="13"/>
      <c r="Y27" s="13"/>
      <c r="Z27" s="13"/>
    </row>
    <row r="28" spans="1:26"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row>
    <row r="29" spans="1:26"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row>
    <row r="30" spans="1:26"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row>
    <row r="31" spans="1:26"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row>
    <row r="32" spans="1:26"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98" t="s">
        <v>65</v>
      </c>
      <c r="B42" s="295"/>
      <c r="C42" s="295"/>
      <c r="D42" s="295"/>
      <c r="E42" s="295"/>
      <c r="F42" s="296"/>
      <c r="G42" s="13"/>
      <c r="H42" s="17" t="s">
        <v>66</v>
      </c>
      <c r="I42" s="299" t="s">
        <v>67</v>
      </c>
      <c r="J42" s="300"/>
      <c r="K42" s="301"/>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row r="262" spans="1:28" ht="15.75" customHeight="1" x14ac:dyDescent="0.25"/>
    <row r="263" spans="1:28" ht="15.75" customHeight="1" x14ac:dyDescent="0.25"/>
    <row r="264" spans="1:28" ht="15.75" customHeight="1" x14ac:dyDescent="0.25"/>
    <row r="265" spans="1:28" ht="15.75" customHeight="1" x14ac:dyDescent="0.25"/>
    <row r="266" spans="1:28" ht="15.75" customHeight="1" x14ac:dyDescent="0.25"/>
    <row r="267" spans="1:28" ht="15.75" customHeight="1" x14ac:dyDescent="0.25"/>
    <row r="268" spans="1:28" ht="15.75" customHeight="1" x14ac:dyDescent="0.25"/>
    <row r="269" spans="1:28" ht="15.75" customHeight="1" x14ac:dyDescent="0.25"/>
    <row r="270" spans="1:28" ht="15.75" customHeight="1" x14ac:dyDescent="0.25"/>
    <row r="271" spans="1:28" ht="15.75" customHeight="1" x14ac:dyDescent="0.25"/>
    <row r="272" spans="1:28"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3" width="11.42578125" customWidth="1"/>
  </cols>
  <sheetData>
    <row r="1" spans="1:23" ht="15.75" x14ac:dyDescent="0.25">
      <c r="A1" s="23"/>
      <c r="B1" s="23"/>
      <c r="C1" s="24"/>
      <c r="D1" s="25"/>
      <c r="E1" s="23"/>
      <c r="F1" s="23"/>
      <c r="G1" s="23"/>
      <c r="H1" s="23"/>
      <c r="I1" s="23"/>
      <c r="J1" s="23"/>
      <c r="K1" s="23"/>
      <c r="L1" s="23"/>
      <c r="M1" s="23"/>
      <c r="N1" s="23"/>
      <c r="O1" s="23"/>
      <c r="P1" s="23"/>
      <c r="Q1" s="23"/>
      <c r="R1" s="23"/>
      <c r="S1" s="23"/>
      <c r="T1" s="23"/>
      <c r="U1" s="23"/>
      <c r="V1" s="23"/>
      <c r="W1" s="23"/>
    </row>
    <row r="2" spans="1:23" ht="15.75" x14ac:dyDescent="0.25">
      <c r="A2" s="23"/>
      <c r="B2" s="23"/>
      <c r="C2" s="24"/>
      <c r="D2" s="25"/>
      <c r="E2" s="23"/>
      <c r="F2" s="23"/>
      <c r="G2" s="23"/>
      <c r="H2" s="23"/>
      <c r="I2" s="23"/>
      <c r="J2" s="23"/>
      <c r="K2" s="23"/>
      <c r="L2" s="23"/>
      <c r="M2" s="23"/>
      <c r="N2" s="23"/>
      <c r="O2" s="23"/>
      <c r="P2" s="23"/>
      <c r="Q2" s="23"/>
      <c r="R2" s="23"/>
      <c r="S2" s="23"/>
      <c r="T2" s="23"/>
      <c r="U2" s="23"/>
      <c r="V2" s="23"/>
      <c r="W2" s="23"/>
    </row>
    <row r="3" spans="1:23" ht="15.75" x14ac:dyDescent="0.25">
      <c r="A3" s="23"/>
      <c r="B3" s="23" t="s">
        <v>85</v>
      </c>
      <c r="C3" s="24" t="s">
        <v>86</v>
      </c>
      <c r="D3" s="26"/>
      <c r="E3" s="23"/>
      <c r="F3" s="23"/>
      <c r="G3" s="23"/>
      <c r="H3" s="23"/>
      <c r="I3" s="23"/>
      <c r="J3" s="23"/>
      <c r="K3" s="23"/>
      <c r="L3" s="23"/>
      <c r="M3" s="23"/>
      <c r="N3" s="23"/>
      <c r="O3" s="23"/>
      <c r="P3" s="23"/>
      <c r="Q3" s="23"/>
      <c r="R3" s="23"/>
      <c r="S3" s="23"/>
      <c r="T3" s="23"/>
      <c r="U3" s="23"/>
      <c r="V3" s="23"/>
      <c r="W3" s="23"/>
    </row>
    <row r="4" spans="1:23" ht="15.75" x14ac:dyDescent="0.25">
      <c r="A4" s="23"/>
      <c r="B4" s="23"/>
      <c r="C4" s="24"/>
      <c r="D4" s="25"/>
      <c r="E4" s="23"/>
      <c r="F4" s="23"/>
      <c r="G4" s="23"/>
      <c r="H4" s="23"/>
      <c r="I4" s="23"/>
      <c r="J4" s="23"/>
      <c r="K4" s="23"/>
      <c r="L4" s="23"/>
      <c r="M4" s="23"/>
      <c r="N4" s="23"/>
      <c r="O4" s="23"/>
      <c r="P4" s="23"/>
      <c r="Q4" s="23"/>
      <c r="R4" s="23"/>
      <c r="S4" s="23"/>
      <c r="T4" s="23"/>
      <c r="U4" s="23"/>
      <c r="V4" s="23"/>
      <c r="W4" s="23"/>
    </row>
    <row r="5" spans="1:23" ht="15.75" x14ac:dyDescent="0.25">
      <c r="A5" s="23"/>
      <c r="B5" s="23" t="s">
        <v>87</v>
      </c>
      <c r="C5" s="24" t="s">
        <v>86</v>
      </c>
      <c r="D5" s="26"/>
      <c r="E5" s="23"/>
      <c r="F5" s="23"/>
      <c r="G5" s="23"/>
      <c r="H5" s="23"/>
      <c r="I5" s="23"/>
      <c r="J5" s="23"/>
      <c r="K5" s="23"/>
      <c r="L5" s="23"/>
      <c r="M5" s="23"/>
      <c r="N5" s="23"/>
      <c r="O5" s="23"/>
      <c r="P5" s="23"/>
      <c r="Q5" s="23"/>
      <c r="R5" s="23"/>
      <c r="S5" s="23"/>
      <c r="T5" s="23"/>
      <c r="U5" s="23"/>
      <c r="V5" s="23"/>
      <c r="W5" s="23"/>
    </row>
    <row r="6" spans="1:23" ht="15.75" x14ac:dyDescent="0.25">
      <c r="A6" s="23"/>
      <c r="B6" s="23"/>
      <c r="C6" s="24"/>
      <c r="D6" s="25"/>
      <c r="E6" s="23"/>
      <c r="F6" s="23"/>
      <c r="G6" s="23"/>
      <c r="H6" s="23"/>
      <c r="I6" s="23"/>
      <c r="J6" s="23"/>
      <c r="K6" s="23"/>
      <c r="L6" s="23"/>
      <c r="M6" s="23"/>
      <c r="N6" s="23"/>
      <c r="O6" s="23"/>
      <c r="P6" s="23"/>
      <c r="Q6" s="23"/>
      <c r="R6" s="23"/>
      <c r="S6" s="23"/>
      <c r="T6" s="23"/>
      <c r="U6" s="23"/>
      <c r="V6" s="23"/>
      <c r="W6" s="23"/>
    </row>
    <row r="7" spans="1:23" ht="15.75" x14ac:dyDescent="0.25">
      <c r="A7" s="23"/>
      <c r="B7" s="23" t="s">
        <v>88</v>
      </c>
      <c r="C7" s="24" t="s">
        <v>86</v>
      </c>
      <c r="D7" s="26"/>
      <c r="E7" s="23"/>
      <c r="F7" s="23"/>
      <c r="G7" s="23"/>
      <c r="H7" s="23"/>
      <c r="I7" s="23"/>
      <c r="J7" s="23"/>
      <c r="K7" s="23"/>
      <c r="L7" s="23"/>
      <c r="M7" s="23"/>
      <c r="N7" s="23"/>
      <c r="O7" s="23"/>
      <c r="P7" s="23"/>
      <c r="Q7" s="23"/>
      <c r="R7" s="23"/>
      <c r="S7" s="23"/>
      <c r="T7" s="23"/>
      <c r="U7" s="23"/>
      <c r="V7" s="23"/>
      <c r="W7" s="23"/>
    </row>
    <row r="8" spans="1:23" ht="15.75" x14ac:dyDescent="0.25">
      <c r="A8" s="23"/>
      <c r="B8" s="23"/>
      <c r="C8" s="24"/>
      <c r="D8" s="25"/>
      <c r="E8" s="23"/>
      <c r="F8" s="23"/>
      <c r="G8" s="23"/>
      <c r="H8" s="23"/>
      <c r="I8" s="23"/>
      <c r="J8" s="23"/>
      <c r="K8" s="23"/>
      <c r="L8" s="23"/>
      <c r="M8" s="23"/>
      <c r="N8" s="23"/>
      <c r="O8" s="23"/>
      <c r="P8" s="23"/>
      <c r="Q8" s="23"/>
      <c r="R8" s="23"/>
      <c r="S8" s="23"/>
      <c r="T8" s="23"/>
      <c r="U8" s="23"/>
      <c r="V8" s="23"/>
      <c r="W8" s="23"/>
    </row>
    <row r="9" spans="1:23" ht="15.75" x14ac:dyDescent="0.25">
      <c r="A9" s="23"/>
      <c r="B9" s="23" t="s">
        <v>89</v>
      </c>
      <c r="C9" s="24" t="s">
        <v>86</v>
      </c>
      <c r="D9" s="26"/>
      <c r="E9" s="23"/>
      <c r="F9" s="23"/>
      <c r="G9" s="23"/>
      <c r="H9" s="23"/>
      <c r="I9" s="23"/>
      <c r="J9" s="23"/>
      <c r="K9" s="23"/>
      <c r="L9" s="23"/>
      <c r="M9" s="23"/>
      <c r="N9" s="23"/>
      <c r="O9" s="23"/>
      <c r="P9" s="23"/>
      <c r="Q9" s="23"/>
      <c r="R9" s="23"/>
      <c r="S9" s="23"/>
      <c r="T9" s="23"/>
      <c r="U9" s="23"/>
      <c r="V9" s="23"/>
      <c r="W9" s="23"/>
    </row>
    <row r="10" spans="1:23" ht="15.75" x14ac:dyDescent="0.25">
      <c r="A10" s="23"/>
      <c r="B10" s="23"/>
      <c r="C10" s="24"/>
      <c r="D10" s="25"/>
      <c r="E10" s="23"/>
      <c r="F10" s="23"/>
      <c r="G10" s="23"/>
      <c r="H10" s="23"/>
      <c r="I10" s="23"/>
      <c r="J10" s="23"/>
      <c r="K10" s="23"/>
      <c r="L10" s="23"/>
      <c r="M10" s="23"/>
      <c r="N10" s="23"/>
      <c r="O10" s="23"/>
      <c r="P10" s="23"/>
      <c r="Q10" s="23"/>
      <c r="R10" s="23"/>
      <c r="S10" s="23"/>
      <c r="T10" s="23"/>
      <c r="U10" s="23"/>
      <c r="V10" s="23"/>
      <c r="W10" s="23"/>
    </row>
    <row r="11" spans="1:23"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row>
    <row r="12" spans="1:23" ht="15.75" x14ac:dyDescent="0.25">
      <c r="A12" s="23"/>
      <c r="B12" s="23"/>
      <c r="C12" s="24"/>
      <c r="D12" s="25"/>
      <c r="E12" s="23"/>
      <c r="F12" s="23"/>
      <c r="G12" s="23"/>
      <c r="H12" s="23"/>
      <c r="I12" s="23"/>
      <c r="J12" s="23"/>
      <c r="K12" s="23"/>
      <c r="L12" s="23"/>
      <c r="M12" s="23"/>
      <c r="N12" s="23"/>
      <c r="O12" s="23"/>
      <c r="P12" s="23"/>
      <c r="Q12" s="23"/>
      <c r="R12" s="23"/>
      <c r="S12" s="23"/>
      <c r="T12" s="23"/>
      <c r="U12" s="23"/>
      <c r="V12" s="23"/>
      <c r="W12" s="23"/>
    </row>
    <row r="13" spans="1:23" ht="15.75" x14ac:dyDescent="0.25">
      <c r="A13" s="23"/>
      <c r="B13" s="23"/>
      <c r="C13" s="24"/>
      <c r="D13" s="25"/>
      <c r="E13" s="23"/>
      <c r="F13" s="23"/>
      <c r="G13" s="23"/>
      <c r="H13" s="23"/>
      <c r="I13" s="23"/>
      <c r="J13" s="23"/>
      <c r="K13" s="23"/>
      <c r="L13" s="23"/>
      <c r="M13" s="23"/>
      <c r="N13" s="23"/>
      <c r="O13" s="23"/>
      <c r="P13" s="23"/>
      <c r="Q13" s="23"/>
      <c r="R13" s="23"/>
      <c r="S13" s="23"/>
      <c r="T13" s="23"/>
      <c r="U13" s="23"/>
      <c r="V13" s="23"/>
      <c r="W13" s="23"/>
    </row>
    <row r="14" spans="1:23" ht="15.75" x14ac:dyDescent="0.25">
      <c r="A14" s="23"/>
      <c r="B14" s="23"/>
      <c r="C14" s="24"/>
      <c r="D14" s="25"/>
      <c r="E14" s="23"/>
      <c r="F14" s="23"/>
      <c r="G14" s="23"/>
      <c r="H14" s="23"/>
      <c r="I14" s="23"/>
      <c r="J14" s="23"/>
      <c r="K14" s="23"/>
      <c r="L14" s="23"/>
      <c r="M14" s="23"/>
      <c r="N14" s="23"/>
      <c r="O14" s="23"/>
      <c r="P14" s="23"/>
      <c r="Q14" s="23"/>
      <c r="R14" s="23"/>
      <c r="S14" s="23"/>
      <c r="T14" s="23"/>
      <c r="U14" s="23"/>
      <c r="V14" s="23"/>
      <c r="W14" s="23"/>
    </row>
    <row r="15" spans="1:23" ht="15.75" x14ac:dyDescent="0.25">
      <c r="A15" s="23"/>
      <c r="B15" s="23"/>
      <c r="C15" s="24"/>
      <c r="D15" s="25"/>
      <c r="E15" s="23"/>
      <c r="F15" s="23"/>
      <c r="G15" s="23"/>
      <c r="H15" s="23"/>
      <c r="I15" s="23"/>
      <c r="J15" s="23"/>
      <c r="K15" s="23"/>
      <c r="L15" s="23"/>
      <c r="M15" s="23"/>
      <c r="N15" s="23"/>
      <c r="O15" s="23"/>
      <c r="P15" s="23"/>
      <c r="Q15" s="23"/>
      <c r="R15" s="23"/>
      <c r="S15" s="23"/>
      <c r="T15" s="23"/>
      <c r="U15" s="23"/>
      <c r="V15" s="23"/>
      <c r="W15" s="23"/>
    </row>
    <row r="16" spans="1:23" ht="15.75" x14ac:dyDescent="0.25">
      <c r="A16" s="23"/>
      <c r="B16" s="23"/>
      <c r="C16" s="24"/>
      <c r="D16" s="25"/>
      <c r="E16" s="23"/>
      <c r="F16" s="23"/>
      <c r="G16" s="23"/>
      <c r="H16" s="23"/>
      <c r="I16" s="23"/>
      <c r="J16" s="23"/>
      <c r="K16" s="23"/>
      <c r="L16" s="23"/>
      <c r="M16" s="23"/>
      <c r="N16" s="23"/>
      <c r="O16" s="23"/>
      <c r="P16" s="23"/>
      <c r="Q16" s="23"/>
      <c r="R16" s="23"/>
      <c r="S16" s="23"/>
      <c r="T16" s="23"/>
      <c r="U16" s="23"/>
      <c r="V16" s="23"/>
      <c r="W16" s="23"/>
    </row>
    <row r="17" spans="1:23" ht="15.75" x14ac:dyDescent="0.25">
      <c r="A17" s="23"/>
      <c r="B17" s="23"/>
      <c r="C17" s="24"/>
      <c r="D17" s="25"/>
      <c r="E17" s="23"/>
      <c r="F17" s="23"/>
      <c r="G17" s="23"/>
      <c r="H17" s="23"/>
      <c r="I17" s="23"/>
      <c r="J17" s="23"/>
      <c r="K17" s="23"/>
      <c r="L17" s="23"/>
      <c r="M17" s="23"/>
      <c r="N17" s="23"/>
      <c r="O17" s="23"/>
      <c r="P17" s="23"/>
      <c r="Q17" s="23"/>
      <c r="R17" s="23"/>
      <c r="S17" s="23"/>
      <c r="T17" s="23"/>
      <c r="U17" s="23"/>
      <c r="V17" s="23"/>
      <c r="W17" s="23"/>
    </row>
    <row r="18" spans="1:23" ht="15.75" x14ac:dyDescent="0.25">
      <c r="A18" s="23"/>
      <c r="B18" s="23"/>
      <c r="C18" s="24"/>
      <c r="D18" s="25"/>
      <c r="E18" s="23"/>
      <c r="F18" s="23"/>
      <c r="G18" s="23"/>
      <c r="H18" s="23"/>
      <c r="I18" s="23"/>
      <c r="J18" s="23"/>
      <c r="K18" s="23"/>
      <c r="L18" s="23"/>
      <c r="M18" s="23"/>
      <c r="N18" s="23"/>
      <c r="O18" s="23"/>
      <c r="P18" s="23"/>
      <c r="Q18" s="23"/>
      <c r="R18" s="23"/>
      <c r="S18" s="23"/>
      <c r="T18" s="23"/>
      <c r="U18" s="23"/>
      <c r="V18" s="23"/>
      <c r="W18" s="23"/>
    </row>
    <row r="19" spans="1:23" ht="15.75" x14ac:dyDescent="0.25">
      <c r="A19" s="23"/>
      <c r="B19" s="23"/>
      <c r="C19" s="24"/>
      <c r="D19" s="25"/>
      <c r="E19" s="23"/>
      <c r="F19" s="23"/>
      <c r="G19" s="23"/>
      <c r="H19" s="23"/>
      <c r="I19" s="23"/>
      <c r="J19" s="23"/>
      <c r="K19" s="23"/>
      <c r="L19" s="23"/>
      <c r="M19" s="23"/>
      <c r="N19" s="23"/>
      <c r="O19" s="23"/>
      <c r="P19" s="23"/>
      <c r="Q19" s="23"/>
      <c r="R19" s="23"/>
      <c r="S19" s="23"/>
      <c r="T19" s="23"/>
      <c r="U19" s="23"/>
      <c r="V19" s="23"/>
      <c r="W19" s="23"/>
    </row>
    <row r="20" spans="1:23" ht="15.75" x14ac:dyDescent="0.25">
      <c r="A20" s="23"/>
      <c r="B20" s="23"/>
      <c r="C20" s="24"/>
      <c r="D20" s="25"/>
      <c r="E20" s="23"/>
      <c r="F20" s="23"/>
      <c r="G20" s="23"/>
      <c r="H20" s="23"/>
      <c r="I20" s="23"/>
      <c r="J20" s="23"/>
      <c r="K20" s="23"/>
      <c r="L20" s="23"/>
      <c r="M20" s="23"/>
      <c r="N20" s="23"/>
      <c r="O20" s="23"/>
      <c r="P20" s="23"/>
      <c r="Q20" s="23"/>
      <c r="R20" s="23"/>
      <c r="S20" s="23"/>
      <c r="T20" s="23"/>
      <c r="U20" s="23"/>
      <c r="V20" s="23"/>
      <c r="W20" s="23"/>
    </row>
    <row r="21" spans="1:23"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row>
    <row r="22" spans="1:23"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row>
    <row r="23" spans="1:23"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row>
    <row r="24" spans="1:23"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row>
    <row r="25" spans="1:23"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row>
    <row r="26" spans="1:23"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row>
    <row r="27" spans="1:23"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row>
    <row r="28" spans="1:23"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row>
    <row r="29" spans="1:23"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row>
    <row r="30" spans="1:23"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row>
    <row r="31" spans="1:23"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row>
    <row r="32" spans="1:23"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row>
    <row r="33" spans="1:23"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row>
    <row r="34" spans="1:23"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row>
    <row r="35" spans="1:23"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row>
    <row r="36" spans="1:23"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row>
    <row r="37" spans="1:23"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row>
    <row r="38" spans="1:23"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row>
    <row r="39" spans="1:23"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row>
    <row r="40" spans="1:23"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row>
    <row r="41" spans="1:23"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row>
    <row r="42" spans="1:23"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row>
    <row r="43" spans="1:23"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row>
    <row r="44" spans="1:23"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row>
    <row r="45" spans="1:23"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row>
    <row r="46" spans="1:23"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row>
    <row r="47" spans="1:23"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row>
    <row r="48" spans="1:23"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row>
    <row r="49" spans="1:23"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row>
    <row r="50" spans="1:23"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row>
    <row r="51" spans="1:23"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row>
    <row r="52" spans="1:23"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row>
    <row r="53" spans="1:23"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row>
    <row r="54" spans="1:23"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row>
    <row r="55" spans="1:23"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row>
    <row r="56" spans="1:23"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row>
    <row r="57" spans="1:23"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row>
    <row r="58" spans="1:23"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row>
    <row r="59" spans="1:23"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row>
    <row r="60" spans="1:23"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row>
    <row r="61" spans="1:23"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row>
    <row r="62" spans="1:23"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row>
    <row r="63" spans="1:23"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row>
    <row r="64" spans="1:23"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row>
    <row r="65" spans="1:23"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row>
    <row r="66" spans="1:23"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row>
    <row r="67" spans="1:23"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row>
    <row r="68" spans="1:23"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row>
    <row r="69" spans="1:23"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row>
    <row r="70" spans="1:23"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row>
    <row r="71" spans="1:23"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row>
    <row r="72" spans="1:23"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row>
    <row r="73" spans="1:23"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row>
    <row r="74" spans="1:23"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row>
    <row r="75" spans="1:23"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row>
    <row r="76" spans="1:23"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row>
    <row r="77" spans="1:23"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row>
    <row r="78" spans="1:23"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row>
    <row r="79" spans="1:23"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row>
    <row r="80" spans="1:23"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row>
    <row r="81" spans="1:23"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row>
    <row r="82" spans="1:23"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row>
    <row r="83" spans="1:23"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row>
    <row r="84" spans="1:23"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row>
    <row r="85" spans="1:23"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row>
    <row r="86" spans="1:23"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row>
    <row r="87" spans="1:23"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row>
    <row r="88" spans="1:23"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row>
    <row r="89" spans="1:23"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row>
    <row r="90" spans="1:23"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row>
    <row r="91" spans="1:23"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row>
    <row r="92" spans="1:23"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row>
    <row r="93" spans="1:23"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row>
    <row r="94" spans="1:23"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row>
    <row r="95" spans="1:23"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row>
    <row r="96" spans="1:23"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row>
    <row r="97" spans="1:23"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row>
    <row r="98" spans="1:23"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row>
    <row r="99" spans="1:23"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row>
    <row r="100" spans="1:23"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row>
    <row r="101" spans="1:23"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row>
    <row r="102" spans="1:23"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row>
    <row r="103" spans="1:23"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row>
    <row r="104" spans="1:23"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row>
    <row r="105" spans="1:23"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row>
    <row r="106" spans="1:23"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row>
    <row r="107" spans="1:23"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row>
    <row r="108" spans="1:23"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row>
    <row r="109" spans="1:23"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row>
    <row r="110" spans="1:23"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row>
    <row r="111" spans="1:23"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row>
    <row r="112" spans="1:23"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row>
    <row r="113" spans="1:23"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row>
    <row r="114" spans="1:23"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row>
    <row r="115" spans="1:23"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row>
    <row r="116" spans="1:23"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row>
    <row r="117" spans="1:23"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row>
    <row r="118" spans="1:23"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row>
    <row r="119" spans="1:23"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row>
    <row r="120" spans="1:23"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row>
    <row r="121" spans="1:23"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row>
    <row r="122" spans="1:23"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row>
    <row r="123" spans="1:23"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row>
    <row r="124" spans="1:23"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row>
    <row r="125" spans="1:23"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row>
    <row r="126" spans="1:23"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row>
    <row r="127" spans="1:23"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row>
    <row r="128" spans="1:23"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row>
    <row r="129" spans="1:23"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row>
    <row r="130" spans="1:23"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row>
    <row r="131" spans="1:23"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row>
    <row r="132" spans="1:23"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row>
    <row r="133" spans="1:23"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row>
    <row r="134" spans="1:23"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row>
    <row r="135" spans="1:23"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row>
    <row r="136" spans="1:23"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row>
    <row r="137" spans="1:23"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row>
    <row r="138" spans="1:23"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row>
    <row r="139" spans="1:23"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row>
    <row r="140" spans="1:23"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row>
    <row r="141" spans="1:23"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row>
    <row r="142" spans="1:23"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row>
    <row r="143" spans="1:23"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row>
    <row r="144" spans="1:23"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row>
    <row r="145" spans="1:23"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row>
    <row r="146" spans="1:23"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row>
    <row r="147" spans="1:23"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row>
    <row r="148" spans="1:23"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row>
    <row r="149" spans="1:23"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row>
    <row r="150" spans="1:23"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row>
    <row r="151" spans="1:23"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row>
    <row r="152" spans="1:23"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row>
    <row r="153" spans="1:23"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row>
    <row r="154" spans="1:23"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row>
    <row r="155" spans="1:23"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row>
    <row r="156" spans="1:23"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row>
    <row r="157" spans="1:23"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row>
    <row r="158" spans="1:23"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row>
    <row r="159" spans="1:23"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row>
    <row r="160" spans="1:23"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row>
    <row r="161" spans="1:23"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row>
    <row r="162" spans="1:23"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row>
    <row r="163" spans="1:23"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row>
    <row r="164" spans="1:23"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row>
    <row r="165" spans="1:23"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row>
    <row r="166" spans="1:23"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row>
    <row r="167" spans="1:23"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row>
    <row r="168" spans="1:23"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row>
    <row r="169" spans="1:23"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row>
    <row r="170" spans="1:23"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row>
    <row r="171" spans="1:23"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row>
    <row r="172" spans="1:23"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row>
    <row r="173" spans="1:23"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row>
    <row r="174" spans="1:23"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row>
    <row r="175" spans="1:23"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row>
    <row r="176" spans="1:23"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row>
    <row r="177" spans="1:23"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row>
    <row r="178" spans="1:23"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row>
    <row r="179" spans="1:23"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row>
    <row r="180" spans="1:23"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row>
    <row r="181" spans="1:23"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row>
    <row r="182" spans="1:23"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row>
    <row r="183" spans="1:23"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row>
    <row r="184" spans="1:23"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row>
    <row r="185" spans="1:23"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row>
    <row r="186" spans="1:23"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row>
    <row r="187" spans="1:23"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row>
    <row r="188" spans="1:23"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row>
    <row r="189" spans="1:23"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row>
    <row r="190" spans="1:23"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row>
    <row r="191" spans="1:23"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row>
    <row r="192" spans="1:23"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row>
    <row r="193" spans="1:23"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row>
    <row r="194" spans="1:23"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row>
    <row r="195" spans="1:23"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row>
    <row r="196" spans="1:23"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row>
    <row r="197" spans="1:23"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row>
    <row r="198" spans="1:23"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row>
    <row r="199" spans="1:23"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row>
    <row r="200" spans="1:23"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row>
    <row r="201" spans="1:23"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row>
    <row r="202" spans="1:23"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row>
    <row r="203" spans="1:23"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row>
    <row r="204" spans="1:23"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row>
    <row r="205" spans="1:23"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row>
    <row r="206" spans="1:23"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row>
    <row r="207" spans="1:23"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row>
    <row r="208" spans="1:23"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row>
    <row r="209" spans="1:23"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row>
    <row r="210" spans="1:23"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row>
    <row r="211" spans="1:23"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row>
    <row r="212" spans="1:23"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row>
    <row r="213" spans="1:23"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row>
    <row r="214" spans="1:23"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row>
    <row r="215" spans="1:23"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row>
    <row r="216" spans="1:23"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row>
    <row r="217" spans="1:23"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row>
    <row r="218" spans="1:23"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row>
    <row r="219" spans="1:23"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row>
    <row r="220" spans="1:23"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row>
    <row r="221" spans="1:23" ht="15.75" customHeight="1" x14ac:dyDescent="0.25"/>
    <row r="222" spans="1:23" ht="15.75" customHeight="1" x14ac:dyDescent="0.25"/>
    <row r="223" spans="1:23" ht="15.75" customHeight="1" x14ac:dyDescent="0.25"/>
    <row r="224" spans="1:2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workbookViewId="0"/>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5" width="8.85546875" customWidth="1"/>
  </cols>
  <sheetData>
    <row r="1" spans="1:25" ht="15.75" x14ac:dyDescent="0.25">
      <c r="A1" s="302" t="s">
        <v>91</v>
      </c>
      <c r="B1" s="293"/>
      <c r="C1" s="293"/>
      <c r="D1" s="293"/>
      <c r="E1" s="293"/>
      <c r="F1" s="27"/>
      <c r="G1" s="27"/>
      <c r="H1" s="27"/>
      <c r="I1" s="27"/>
      <c r="J1" s="27"/>
      <c r="K1" s="27"/>
      <c r="L1" s="27"/>
      <c r="M1" s="27"/>
      <c r="N1" s="27"/>
      <c r="O1" s="27"/>
      <c r="P1" s="27"/>
      <c r="Q1" s="27"/>
      <c r="R1" s="27"/>
      <c r="S1" s="27"/>
      <c r="T1" s="27"/>
      <c r="U1" s="27"/>
      <c r="V1" s="27"/>
      <c r="W1" s="27"/>
      <c r="X1" s="27"/>
      <c r="Y1" s="27"/>
    </row>
    <row r="2" spans="1:25" ht="15.75" x14ac:dyDescent="0.25">
      <c r="A2" s="302" t="s">
        <v>92</v>
      </c>
      <c r="B2" s="293"/>
      <c r="C2" s="293"/>
      <c r="D2" s="293"/>
      <c r="E2" s="293"/>
      <c r="F2" s="27"/>
      <c r="G2" s="27"/>
      <c r="H2" s="27"/>
      <c r="I2" s="27"/>
      <c r="J2" s="27"/>
      <c r="K2" s="27"/>
      <c r="L2" s="27"/>
      <c r="M2" s="27"/>
      <c r="N2" s="27"/>
      <c r="O2" s="27"/>
      <c r="P2" s="27"/>
      <c r="Q2" s="27"/>
      <c r="R2" s="27"/>
      <c r="S2" s="27"/>
      <c r="T2" s="27"/>
      <c r="U2" s="27"/>
      <c r="V2" s="27"/>
      <c r="W2" s="27"/>
      <c r="X2" s="27"/>
      <c r="Y2" s="27"/>
    </row>
    <row r="3" spans="1:25" ht="15.75" x14ac:dyDescent="0.25">
      <c r="A3" s="302" t="s">
        <v>93</v>
      </c>
      <c r="B3" s="293"/>
      <c r="C3" s="293"/>
      <c r="D3" s="293"/>
      <c r="E3" s="293"/>
      <c r="F3" s="27"/>
      <c r="G3" s="27"/>
      <c r="H3" s="27"/>
      <c r="I3" s="27"/>
      <c r="J3" s="27"/>
      <c r="K3" s="27"/>
      <c r="L3" s="27"/>
      <c r="M3" s="27"/>
      <c r="N3" s="27"/>
      <c r="O3" s="27"/>
      <c r="P3" s="27"/>
      <c r="Q3" s="27"/>
      <c r="R3" s="27"/>
      <c r="S3" s="27"/>
      <c r="T3" s="27"/>
      <c r="U3" s="27"/>
      <c r="V3" s="27"/>
      <c r="W3" s="27"/>
      <c r="X3" s="27"/>
      <c r="Y3" s="27"/>
    </row>
    <row r="4" spans="1:25" x14ac:dyDescent="0.25">
      <c r="A4" s="27"/>
      <c r="B4" s="27"/>
      <c r="C4" s="27"/>
      <c r="D4" s="27"/>
      <c r="E4" s="27"/>
      <c r="F4" s="27"/>
      <c r="G4" s="27"/>
      <c r="H4" s="27"/>
      <c r="I4" s="27"/>
      <c r="J4" s="27"/>
      <c r="K4" s="27"/>
      <c r="L4" s="27"/>
      <c r="M4" s="27"/>
      <c r="N4" s="27"/>
      <c r="O4" s="27"/>
      <c r="P4" s="27"/>
      <c r="Q4" s="27"/>
      <c r="R4" s="27"/>
      <c r="S4" s="27"/>
      <c r="T4" s="27"/>
      <c r="U4" s="27"/>
      <c r="V4" s="27"/>
      <c r="W4" s="27"/>
      <c r="X4" s="27"/>
      <c r="Y4" s="27"/>
    </row>
    <row r="5" spans="1:25" x14ac:dyDescent="0.25">
      <c r="A5" s="303" t="s">
        <v>26</v>
      </c>
      <c r="B5" s="303" t="s">
        <v>94</v>
      </c>
      <c r="C5" s="303" t="s">
        <v>95</v>
      </c>
      <c r="D5" s="305" t="s">
        <v>96</v>
      </c>
      <c r="E5" s="296"/>
      <c r="F5" s="27"/>
      <c r="G5" s="27"/>
      <c r="H5" s="27"/>
      <c r="I5" s="27"/>
      <c r="J5" s="27"/>
      <c r="K5" s="27"/>
      <c r="L5" s="27"/>
      <c r="M5" s="27"/>
      <c r="N5" s="27"/>
      <c r="O5" s="27"/>
      <c r="P5" s="27"/>
      <c r="Q5" s="27"/>
      <c r="R5" s="27"/>
      <c r="S5" s="27"/>
      <c r="T5" s="27"/>
      <c r="U5" s="27"/>
      <c r="V5" s="27"/>
      <c r="W5" s="27"/>
      <c r="X5" s="27"/>
      <c r="Y5" s="27"/>
    </row>
    <row r="6" spans="1:25" ht="15.75" x14ac:dyDescent="0.25">
      <c r="A6" s="304"/>
      <c r="B6" s="304"/>
      <c r="C6" s="304"/>
      <c r="D6" s="28">
        <f>E6-1</f>
        <v>2021</v>
      </c>
      <c r="E6" s="28">
        <v>2022</v>
      </c>
      <c r="F6" s="27"/>
      <c r="G6" s="27"/>
      <c r="H6" s="27"/>
      <c r="I6" s="27"/>
      <c r="J6" s="27"/>
      <c r="K6" s="27"/>
      <c r="L6" s="27"/>
      <c r="M6" s="27"/>
      <c r="N6" s="27"/>
      <c r="O6" s="27"/>
      <c r="P6" s="27"/>
      <c r="Q6" s="27"/>
      <c r="R6" s="27"/>
      <c r="S6" s="27"/>
      <c r="T6" s="27"/>
      <c r="U6" s="27"/>
      <c r="V6" s="27"/>
      <c r="W6" s="27"/>
      <c r="X6" s="27"/>
      <c r="Y6" s="27"/>
    </row>
    <row r="7" spans="1:25" ht="15.75" x14ac:dyDescent="0.25">
      <c r="A7" s="29">
        <v>1</v>
      </c>
      <c r="B7" s="30" t="s">
        <v>97</v>
      </c>
      <c r="C7" s="31">
        <v>30</v>
      </c>
      <c r="D7" s="32"/>
      <c r="E7" s="31"/>
      <c r="F7" s="27"/>
      <c r="G7" s="27"/>
      <c r="H7" s="27"/>
      <c r="I7" s="27"/>
      <c r="J7" s="27"/>
      <c r="K7" s="27"/>
      <c r="L7" s="27"/>
      <c r="M7" s="27"/>
      <c r="N7" s="27"/>
      <c r="O7" s="27"/>
      <c r="P7" s="27"/>
      <c r="Q7" s="27"/>
      <c r="R7" s="27"/>
      <c r="S7" s="27"/>
      <c r="T7" s="27"/>
      <c r="U7" s="27"/>
      <c r="V7" s="27"/>
      <c r="W7" s="27"/>
      <c r="X7" s="27"/>
      <c r="Y7" s="27"/>
    </row>
    <row r="8" spans="1:25" ht="15.75" x14ac:dyDescent="0.25">
      <c r="A8" s="33">
        <v>2</v>
      </c>
      <c r="B8" s="30" t="s">
        <v>98</v>
      </c>
      <c r="C8" s="34">
        <v>30</v>
      </c>
      <c r="D8" s="35"/>
      <c r="E8" s="31"/>
      <c r="F8" s="27"/>
      <c r="G8" s="27"/>
      <c r="H8" s="27"/>
      <c r="I8" s="27"/>
      <c r="J8" s="27"/>
      <c r="K8" s="27"/>
      <c r="L8" s="27"/>
      <c r="M8" s="27"/>
      <c r="N8" s="27"/>
      <c r="O8" s="27"/>
      <c r="P8" s="27"/>
      <c r="Q8" s="27"/>
      <c r="R8" s="27"/>
      <c r="S8" s="27"/>
      <c r="T8" s="27"/>
      <c r="U8" s="27"/>
      <c r="V8" s="27"/>
      <c r="W8" s="27"/>
      <c r="X8" s="27"/>
      <c r="Y8" s="27"/>
    </row>
    <row r="9" spans="1:25" ht="15.75" x14ac:dyDescent="0.25">
      <c r="A9" s="33">
        <v>3</v>
      </c>
      <c r="B9" s="30" t="s">
        <v>99</v>
      </c>
      <c r="C9" s="34">
        <v>15</v>
      </c>
      <c r="D9" s="35"/>
      <c r="E9" s="31"/>
      <c r="F9" s="27"/>
      <c r="G9" s="27"/>
      <c r="H9" s="27"/>
      <c r="I9" s="27"/>
      <c r="J9" s="27"/>
      <c r="K9" s="27"/>
      <c r="L9" s="27"/>
      <c r="M9" s="27"/>
      <c r="N9" s="27"/>
      <c r="O9" s="27"/>
      <c r="P9" s="27"/>
      <c r="Q9" s="27"/>
      <c r="R9" s="27"/>
      <c r="S9" s="27"/>
      <c r="T9" s="27"/>
      <c r="U9" s="27"/>
      <c r="V9" s="27"/>
      <c r="W9" s="27"/>
      <c r="X9" s="27"/>
      <c r="Y9" s="27"/>
    </row>
    <row r="10" spans="1:25" ht="31.5" x14ac:dyDescent="0.25">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row>
    <row r="11" spans="1:25" ht="15.75" x14ac:dyDescent="0.25">
      <c r="A11" s="306" t="s">
        <v>96</v>
      </c>
      <c r="B11" s="295"/>
      <c r="C11" s="307"/>
      <c r="D11" s="36"/>
      <c r="E11" s="36"/>
      <c r="F11" s="27"/>
      <c r="G11" s="27"/>
      <c r="H11" s="27"/>
      <c r="I11" s="27"/>
      <c r="J11" s="27"/>
      <c r="K11" s="27"/>
      <c r="L11" s="27"/>
      <c r="M11" s="27"/>
      <c r="N11" s="27"/>
      <c r="O11" s="27"/>
      <c r="P11" s="27"/>
      <c r="Q11" s="27"/>
      <c r="R11" s="27"/>
      <c r="S11" s="27"/>
      <c r="T11" s="27"/>
      <c r="U11" s="27"/>
      <c r="V11" s="27"/>
      <c r="W11" s="27"/>
      <c r="X11" s="27"/>
      <c r="Y11" s="27"/>
    </row>
    <row r="12" spans="1:25" ht="20.25" x14ac:dyDescent="0.25">
      <c r="A12" s="27"/>
      <c r="B12" s="27"/>
      <c r="C12" s="27"/>
      <c r="D12" s="37"/>
      <c r="E12" s="37"/>
      <c r="F12" s="27"/>
      <c r="G12" s="27"/>
      <c r="H12" s="27"/>
      <c r="I12" s="27"/>
      <c r="J12" s="27"/>
      <c r="K12" s="27"/>
      <c r="L12" s="27"/>
      <c r="M12" s="27"/>
      <c r="N12" s="27"/>
      <c r="O12" s="27"/>
      <c r="P12" s="27"/>
      <c r="Q12" s="27"/>
      <c r="R12" s="27"/>
      <c r="S12" s="27"/>
      <c r="T12" s="27"/>
      <c r="U12" s="27"/>
      <c r="V12" s="27"/>
      <c r="W12" s="27"/>
      <c r="X12" s="27"/>
      <c r="Y12" s="27"/>
    </row>
    <row r="13" spans="1:25" x14ac:dyDescent="0.25">
      <c r="A13" s="27"/>
      <c r="B13" s="27"/>
      <c r="C13" s="27"/>
      <c r="D13" s="27"/>
      <c r="E13" s="38"/>
      <c r="F13" s="27"/>
      <c r="G13" s="27"/>
      <c r="H13" s="27"/>
      <c r="I13" s="27"/>
      <c r="J13" s="27"/>
      <c r="K13" s="27"/>
      <c r="L13" s="27"/>
      <c r="M13" s="27"/>
      <c r="N13" s="27"/>
      <c r="O13" s="27"/>
      <c r="P13" s="27"/>
      <c r="Q13" s="27"/>
      <c r="R13" s="27"/>
      <c r="S13" s="27"/>
      <c r="T13" s="27"/>
      <c r="U13" s="27"/>
      <c r="V13" s="27"/>
      <c r="W13" s="27"/>
      <c r="X13" s="27"/>
      <c r="Y13" s="27"/>
    </row>
    <row r="14" spans="1:25" ht="15.75" x14ac:dyDescent="0.25">
      <c r="A14" s="39" t="s">
        <v>26</v>
      </c>
      <c r="B14" s="308" t="s">
        <v>101</v>
      </c>
      <c r="C14" s="295"/>
      <c r="D14" s="295"/>
      <c r="E14" s="296"/>
      <c r="F14" s="27"/>
      <c r="G14" s="27"/>
      <c r="H14" s="27"/>
      <c r="I14" s="27"/>
      <c r="J14" s="27"/>
      <c r="K14" s="27"/>
      <c r="L14" s="27"/>
      <c r="M14" s="27"/>
      <c r="N14" s="27"/>
      <c r="O14" s="27"/>
      <c r="P14" s="27"/>
      <c r="Q14" s="27"/>
      <c r="R14" s="27"/>
      <c r="S14" s="27"/>
      <c r="T14" s="27"/>
      <c r="U14" s="27"/>
      <c r="V14" s="27"/>
      <c r="W14" s="27"/>
      <c r="X14" s="27"/>
      <c r="Y14" s="27"/>
    </row>
    <row r="15" spans="1:25" x14ac:dyDescent="0.25">
      <c r="A15" s="40">
        <v>1</v>
      </c>
      <c r="B15" s="309"/>
      <c r="C15" s="295"/>
      <c r="D15" s="295"/>
      <c r="E15" s="296"/>
      <c r="F15" s="27"/>
      <c r="G15" s="27"/>
      <c r="H15" s="27"/>
      <c r="I15" s="27"/>
      <c r="J15" s="27"/>
      <c r="K15" s="27"/>
      <c r="L15" s="27"/>
      <c r="M15" s="27"/>
      <c r="N15" s="27"/>
      <c r="O15" s="27"/>
      <c r="P15" s="27"/>
      <c r="Q15" s="27"/>
      <c r="R15" s="27"/>
      <c r="S15" s="27"/>
      <c r="T15" s="27"/>
      <c r="U15" s="27"/>
      <c r="V15" s="27"/>
      <c r="W15" s="27"/>
      <c r="X15" s="27"/>
      <c r="Y15" s="27"/>
    </row>
    <row r="16" spans="1:25" x14ac:dyDescent="0.25">
      <c r="A16" s="40">
        <v>2</v>
      </c>
      <c r="B16" s="309"/>
      <c r="C16" s="295"/>
      <c r="D16" s="295"/>
      <c r="E16" s="296"/>
      <c r="F16" s="27"/>
      <c r="G16" s="27"/>
      <c r="H16" s="27"/>
      <c r="I16" s="27"/>
      <c r="J16" s="27"/>
      <c r="K16" s="27"/>
      <c r="L16" s="27"/>
      <c r="M16" s="27"/>
      <c r="N16" s="27"/>
      <c r="O16" s="27"/>
      <c r="P16" s="27"/>
      <c r="Q16" s="27"/>
      <c r="R16" s="27"/>
      <c r="S16" s="27"/>
      <c r="T16" s="27"/>
      <c r="U16" s="27"/>
      <c r="V16" s="27"/>
      <c r="W16" s="27"/>
      <c r="X16" s="27"/>
      <c r="Y16" s="27"/>
    </row>
    <row r="17" spans="1:25" x14ac:dyDescent="0.25">
      <c r="A17" s="40">
        <v>3</v>
      </c>
      <c r="B17" s="309"/>
      <c r="C17" s="295"/>
      <c r="D17" s="295"/>
      <c r="E17" s="296"/>
      <c r="F17" s="27"/>
      <c r="G17" s="27"/>
      <c r="H17" s="27"/>
      <c r="I17" s="27"/>
      <c r="J17" s="27"/>
      <c r="K17" s="27"/>
      <c r="L17" s="27"/>
      <c r="M17" s="27"/>
      <c r="N17" s="27"/>
      <c r="O17" s="27"/>
      <c r="P17" s="27"/>
      <c r="Q17" s="27"/>
      <c r="R17" s="27"/>
      <c r="S17" s="27"/>
      <c r="T17" s="27"/>
      <c r="U17" s="27"/>
      <c r="V17" s="27"/>
      <c r="W17" s="27"/>
      <c r="X17" s="27"/>
      <c r="Y17" s="27"/>
    </row>
    <row r="18" spans="1:25" x14ac:dyDescent="0.25">
      <c r="A18" s="40">
        <v>4</v>
      </c>
      <c r="B18" s="309"/>
      <c r="C18" s="295"/>
      <c r="D18" s="295"/>
      <c r="E18" s="296"/>
      <c r="F18" s="27"/>
      <c r="G18" s="27"/>
      <c r="H18" s="27"/>
      <c r="I18" s="27"/>
      <c r="J18" s="27"/>
      <c r="K18" s="27"/>
      <c r="L18" s="27"/>
      <c r="M18" s="27"/>
      <c r="N18" s="27"/>
      <c r="O18" s="27"/>
      <c r="P18" s="27"/>
      <c r="Q18" s="27"/>
      <c r="R18" s="27"/>
      <c r="S18" s="27"/>
      <c r="T18" s="27"/>
      <c r="U18" s="27"/>
      <c r="V18" s="27"/>
      <c r="W18" s="27"/>
      <c r="X18" s="27"/>
      <c r="Y18" s="27"/>
    </row>
    <row r="19" spans="1:25" x14ac:dyDescent="0.25">
      <c r="A19" s="40">
        <v>5</v>
      </c>
      <c r="B19" s="309"/>
      <c r="C19" s="295"/>
      <c r="D19" s="295"/>
      <c r="E19" s="296"/>
      <c r="F19" s="27"/>
      <c r="G19" s="27"/>
      <c r="H19" s="27"/>
      <c r="I19" s="27"/>
      <c r="J19" s="27"/>
      <c r="K19" s="27"/>
      <c r="L19" s="27"/>
      <c r="M19" s="27"/>
      <c r="N19" s="27"/>
      <c r="O19" s="27"/>
      <c r="P19" s="27"/>
      <c r="Q19" s="27"/>
      <c r="R19" s="27"/>
      <c r="S19" s="27"/>
      <c r="T19" s="27"/>
      <c r="U19" s="27"/>
      <c r="V19" s="27"/>
      <c r="W19" s="27"/>
      <c r="X19" s="27"/>
      <c r="Y19" s="27"/>
    </row>
    <row r="20" spans="1:25" x14ac:dyDescent="0.25">
      <c r="A20" s="40">
        <v>6</v>
      </c>
      <c r="B20" s="309"/>
      <c r="C20" s="295"/>
      <c r="D20" s="295"/>
      <c r="E20" s="296"/>
      <c r="F20" s="27"/>
      <c r="G20" s="27"/>
      <c r="H20" s="27"/>
      <c r="I20" s="27"/>
      <c r="J20" s="27"/>
      <c r="K20" s="27"/>
      <c r="L20" s="27"/>
      <c r="M20" s="27"/>
      <c r="N20" s="27"/>
      <c r="O20" s="27"/>
      <c r="P20" s="27"/>
      <c r="Q20" s="27"/>
      <c r="R20" s="27"/>
      <c r="S20" s="27"/>
      <c r="T20" s="27"/>
      <c r="U20" s="27"/>
      <c r="V20" s="27"/>
      <c r="W20" s="27"/>
      <c r="X20" s="27"/>
      <c r="Y20" s="27"/>
    </row>
    <row r="21" spans="1:25" ht="15.75" customHeight="1" x14ac:dyDescent="0.25">
      <c r="A21" s="40">
        <v>7</v>
      </c>
      <c r="B21" s="309"/>
      <c r="C21" s="295"/>
      <c r="D21" s="295"/>
      <c r="E21" s="296"/>
      <c r="F21" s="27"/>
      <c r="G21" s="27"/>
      <c r="H21" s="27"/>
      <c r="I21" s="27"/>
      <c r="J21" s="27"/>
      <c r="K21" s="27"/>
      <c r="L21" s="27"/>
      <c r="M21" s="27"/>
      <c r="N21" s="27"/>
      <c r="O21" s="27"/>
      <c r="P21" s="27"/>
      <c r="Q21" s="27"/>
      <c r="R21" s="27"/>
      <c r="S21" s="27"/>
      <c r="T21" s="27"/>
      <c r="U21" s="27"/>
      <c r="V21" s="27"/>
      <c r="W21" s="27"/>
      <c r="X21" s="27"/>
      <c r="Y21" s="27"/>
    </row>
    <row r="22" spans="1:25" ht="15.75" customHeight="1" x14ac:dyDescent="0.25">
      <c r="A22" s="40">
        <v>8</v>
      </c>
      <c r="B22" s="309"/>
      <c r="C22" s="295"/>
      <c r="D22" s="295"/>
      <c r="E22" s="296"/>
      <c r="F22" s="27"/>
      <c r="G22" s="27"/>
      <c r="H22" s="27"/>
      <c r="I22" s="27"/>
      <c r="J22" s="27"/>
      <c r="K22" s="27"/>
      <c r="L22" s="27"/>
      <c r="M22" s="27"/>
      <c r="N22" s="27"/>
      <c r="O22" s="27"/>
      <c r="P22" s="27"/>
      <c r="Q22" s="27"/>
      <c r="R22" s="27"/>
      <c r="S22" s="27"/>
      <c r="T22" s="27"/>
      <c r="U22" s="27"/>
      <c r="V22" s="27"/>
      <c r="W22" s="27"/>
      <c r="X22" s="27"/>
      <c r="Y22" s="27"/>
    </row>
    <row r="23" spans="1:25" ht="15.75" customHeight="1" x14ac:dyDescent="0.25">
      <c r="A23" s="40">
        <v>9</v>
      </c>
      <c r="B23" s="309"/>
      <c r="C23" s="295"/>
      <c r="D23" s="295"/>
      <c r="E23" s="296"/>
      <c r="F23" s="27"/>
      <c r="G23" s="27"/>
      <c r="H23" s="27"/>
      <c r="I23" s="27"/>
      <c r="J23" s="27"/>
      <c r="K23" s="27"/>
      <c r="L23" s="27"/>
      <c r="M23" s="27"/>
      <c r="N23" s="27"/>
      <c r="O23" s="27"/>
      <c r="P23" s="27"/>
      <c r="Q23" s="27"/>
      <c r="R23" s="27"/>
      <c r="S23" s="27"/>
      <c r="T23" s="27"/>
      <c r="U23" s="27"/>
      <c r="V23" s="27"/>
      <c r="W23" s="27"/>
      <c r="X23" s="27"/>
      <c r="Y23" s="27"/>
    </row>
    <row r="24" spans="1:25" ht="15.75" customHeight="1" x14ac:dyDescent="0.25">
      <c r="A24" s="41">
        <v>10</v>
      </c>
      <c r="B24" s="310"/>
      <c r="C24" s="311"/>
      <c r="D24" s="311"/>
      <c r="E24" s="312"/>
      <c r="F24" s="27"/>
      <c r="G24" s="27"/>
      <c r="H24" s="27"/>
      <c r="I24" s="27"/>
      <c r="J24" s="27"/>
      <c r="K24" s="27"/>
      <c r="L24" s="27"/>
      <c r="M24" s="27"/>
      <c r="N24" s="27"/>
      <c r="O24" s="27"/>
      <c r="P24" s="27"/>
      <c r="Q24" s="27"/>
      <c r="R24" s="27"/>
      <c r="S24" s="27"/>
      <c r="T24" s="27"/>
      <c r="U24" s="27"/>
      <c r="V24" s="27"/>
      <c r="W24" s="27"/>
      <c r="X24" s="27"/>
      <c r="Y24" s="27"/>
    </row>
    <row r="25" spans="1:25" ht="15.75" customHeight="1" x14ac:dyDescent="0.25">
      <c r="A25" s="42"/>
      <c r="B25" s="43"/>
      <c r="C25" s="43"/>
      <c r="D25" s="43"/>
      <c r="E25" s="43"/>
      <c r="F25" s="27"/>
      <c r="G25" s="27"/>
      <c r="H25" s="27"/>
      <c r="I25" s="27"/>
      <c r="J25" s="27"/>
      <c r="K25" s="27"/>
      <c r="L25" s="27"/>
      <c r="M25" s="27"/>
      <c r="N25" s="27"/>
      <c r="O25" s="27"/>
      <c r="P25" s="27"/>
      <c r="Q25" s="27"/>
      <c r="R25" s="27"/>
      <c r="S25" s="27"/>
      <c r="T25" s="27"/>
      <c r="U25" s="27"/>
      <c r="V25" s="27"/>
      <c r="W25" s="27"/>
      <c r="X25" s="27"/>
      <c r="Y25" s="27"/>
    </row>
    <row r="26" spans="1:25" ht="15.75" customHeight="1" x14ac:dyDescent="0.25">
      <c r="A26" s="44" t="s">
        <v>26</v>
      </c>
      <c r="B26" s="313" t="s">
        <v>102</v>
      </c>
      <c r="C26" s="300"/>
      <c r="D26" s="300"/>
      <c r="E26" s="314"/>
      <c r="F26" s="27"/>
      <c r="G26" s="27"/>
      <c r="H26" s="27"/>
      <c r="I26" s="27"/>
      <c r="J26" s="27"/>
      <c r="K26" s="27"/>
      <c r="L26" s="27"/>
      <c r="M26" s="27"/>
      <c r="N26" s="27"/>
      <c r="O26" s="27"/>
      <c r="P26" s="27"/>
      <c r="Q26" s="27"/>
      <c r="R26" s="27"/>
      <c r="S26" s="27"/>
      <c r="T26" s="27"/>
      <c r="U26" s="27"/>
      <c r="V26" s="27"/>
      <c r="W26" s="27"/>
      <c r="X26" s="27"/>
      <c r="Y26" s="27"/>
    </row>
    <row r="27" spans="1:25" ht="15.75" customHeight="1" x14ac:dyDescent="0.25">
      <c r="A27" s="40">
        <v>1</v>
      </c>
      <c r="B27" s="309"/>
      <c r="C27" s="295"/>
      <c r="D27" s="295"/>
      <c r="E27" s="296"/>
      <c r="F27" s="27"/>
      <c r="G27" s="27"/>
      <c r="H27" s="27"/>
      <c r="I27" s="27"/>
      <c r="J27" s="27"/>
      <c r="K27" s="27"/>
      <c r="L27" s="27"/>
      <c r="M27" s="27"/>
      <c r="N27" s="27"/>
      <c r="O27" s="27"/>
      <c r="P27" s="27"/>
      <c r="Q27" s="27"/>
      <c r="R27" s="27"/>
      <c r="S27" s="27"/>
      <c r="T27" s="27"/>
      <c r="U27" s="27"/>
      <c r="V27" s="27"/>
      <c r="W27" s="27"/>
      <c r="X27" s="27"/>
      <c r="Y27" s="27"/>
    </row>
    <row r="28" spans="1:25" ht="15.75" customHeight="1" x14ac:dyDescent="0.25">
      <c r="A28" s="40">
        <v>2</v>
      </c>
      <c r="B28" s="309"/>
      <c r="C28" s="295"/>
      <c r="D28" s="295"/>
      <c r="E28" s="296"/>
      <c r="F28" s="27"/>
      <c r="G28" s="27"/>
      <c r="H28" s="27"/>
      <c r="I28" s="27"/>
      <c r="J28" s="27"/>
      <c r="K28" s="27"/>
      <c r="L28" s="27"/>
      <c r="M28" s="27"/>
      <c r="N28" s="27"/>
      <c r="O28" s="27"/>
      <c r="P28" s="27"/>
      <c r="Q28" s="27"/>
      <c r="R28" s="27"/>
      <c r="S28" s="27"/>
      <c r="T28" s="27"/>
      <c r="U28" s="27"/>
      <c r="V28" s="27"/>
      <c r="W28" s="27"/>
      <c r="X28" s="27"/>
      <c r="Y28" s="27"/>
    </row>
    <row r="29" spans="1:25" ht="15.75" customHeight="1" x14ac:dyDescent="0.25">
      <c r="A29" s="40">
        <v>3</v>
      </c>
      <c r="B29" s="309"/>
      <c r="C29" s="295"/>
      <c r="D29" s="295"/>
      <c r="E29" s="296"/>
      <c r="F29" s="27"/>
      <c r="G29" s="27"/>
      <c r="H29" s="27"/>
      <c r="I29" s="27"/>
      <c r="J29" s="27"/>
      <c r="K29" s="27"/>
      <c r="L29" s="27"/>
      <c r="M29" s="27"/>
      <c r="N29" s="27"/>
      <c r="O29" s="27"/>
      <c r="P29" s="27"/>
      <c r="Q29" s="27"/>
      <c r="R29" s="27"/>
      <c r="S29" s="27"/>
      <c r="T29" s="27"/>
      <c r="U29" s="27"/>
      <c r="V29" s="27"/>
      <c r="W29" s="27"/>
      <c r="X29" s="27"/>
      <c r="Y29" s="27"/>
    </row>
    <row r="30" spans="1:25" ht="15.75" customHeight="1" x14ac:dyDescent="0.25">
      <c r="A30" s="40">
        <v>4</v>
      </c>
      <c r="B30" s="309"/>
      <c r="C30" s="295"/>
      <c r="D30" s="295"/>
      <c r="E30" s="296"/>
      <c r="F30" s="27"/>
      <c r="G30" s="27"/>
      <c r="H30" s="27"/>
      <c r="I30" s="27"/>
      <c r="J30" s="27"/>
      <c r="K30" s="27"/>
      <c r="L30" s="27"/>
      <c r="M30" s="27"/>
      <c r="N30" s="27"/>
      <c r="O30" s="27"/>
      <c r="P30" s="27"/>
      <c r="Q30" s="27"/>
      <c r="R30" s="27"/>
      <c r="S30" s="27"/>
      <c r="T30" s="27"/>
      <c r="U30" s="27"/>
      <c r="V30" s="27"/>
      <c r="W30" s="27"/>
      <c r="X30" s="27"/>
      <c r="Y30" s="27"/>
    </row>
    <row r="31" spans="1:25" ht="15.75" customHeight="1" x14ac:dyDescent="0.25">
      <c r="A31" s="40">
        <v>5</v>
      </c>
      <c r="B31" s="309"/>
      <c r="C31" s="295"/>
      <c r="D31" s="295"/>
      <c r="E31" s="296"/>
      <c r="F31" s="27"/>
      <c r="G31" s="27"/>
      <c r="H31" s="27"/>
      <c r="I31" s="27"/>
      <c r="J31" s="27"/>
      <c r="K31" s="27"/>
      <c r="L31" s="27"/>
      <c r="M31" s="27"/>
      <c r="N31" s="27"/>
      <c r="O31" s="27"/>
      <c r="P31" s="27"/>
      <c r="Q31" s="27"/>
      <c r="R31" s="27"/>
      <c r="S31" s="27"/>
      <c r="T31" s="27"/>
      <c r="U31" s="27"/>
      <c r="V31" s="27"/>
      <c r="W31" s="27"/>
      <c r="X31" s="27"/>
      <c r="Y31" s="27"/>
    </row>
    <row r="32" spans="1:25" ht="15.75" customHeight="1" x14ac:dyDescent="0.25">
      <c r="A32" s="40">
        <v>6</v>
      </c>
      <c r="B32" s="309"/>
      <c r="C32" s="295"/>
      <c r="D32" s="295"/>
      <c r="E32" s="296"/>
      <c r="F32" s="27"/>
      <c r="G32" s="27"/>
      <c r="H32" s="27"/>
      <c r="I32" s="27"/>
      <c r="J32" s="27"/>
      <c r="K32" s="27"/>
      <c r="L32" s="27"/>
      <c r="M32" s="27"/>
      <c r="N32" s="27"/>
      <c r="O32" s="27"/>
      <c r="P32" s="27"/>
      <c r="Q32" s="27"/>
      <c r="R32" s="27"/>
      <c r="S32" s="27"/>
      <c r="T32" s="27"/>
      <c r="U32" s="27"/>
      <c r="V32" s="27"/>
      <c r="W32" s="27"/>
      <c r="X32" s="27"/>
      <c r="Y32" s="27"/>
    </row>
    <row r="33" spans="1:25" ht="15.75" customHeight="1" x14ac:dyDescent="0.25">
      <c r="A33" s="40">
        <v>7</v>
      </c>
      <c r="B33" s="309"/>
      <c r="C33" s="295"/>
      <c r="D33" s="295"/>
      <c r="E33" s="296"/>
      <c r="F33" s="27"/>
      <c r="G33" s="27"/>
      <c r="H33" s="27"/>
      <c r="I33" s="27"/>
      <c r="J33" s="27"/>
      <c r="K33" s="27"/>
      <c r="L33" s="27"/>
      <c r="M33" s="27"/>
      <c r="N33" s="27"/>
      <c r="O33" s="27"/>
      <c r="P33" s="27"/>
      <c r="Q33" s="27"/>
      <c r="R33" s="27"/>
      <c r="S33" s="27"/>
      <c r="T33" s="27"/>
      <c r="U33" s="27"/>
      <c r="V33" s="27"/>
      <c r="W33" s="27"/>
      <c r="X33" s="27"/>
      <c r="Y33" s="27"/>
    </row>
    <row r="34" spans="1:25" ht="15.75" customHeight="1" x14ac:dyDescent="0.25">
      <c r="A34" s="40">
        <v>8</v>
      </c>
      <c r="B34" s="309"/>
      <c r="C34" s="295"/>
      <c r="D34" s="295"/>
      <c r="E34" s="296"/>
      <c r="F34" s="27"/>
      <c r="G34" s="27"/>
      <c r="H34" s="27"/>
      <c r="I34" s="27"/>
      <c r="J34" s="27"/>
      <c r="K34" s="27"/>
      <c r="L34" s="27"/>
      <c r="M34" s="27"/>
      <c r="N34" s="27"/>
      <c r="O34" s="27"/>
      <c r="P34" s="27"/>
      <c r="Q34" s="27"/>
      <c r="R34" s="27"/>
      <c r="S34" s="27"/>
      <c r="T34" s="27"/>
      <c r="U34" s="27"/>
      <c r="V34" s="27"/>
      <c r="W34" s="27"/>
      <c r="X34" s="27"/>
      <c r="Y34" s="27"/>
    </row>
    <row r="35" spans="1:25" ht="15.75" customHeight="1" x14ac:dyDescent="0.25">
      <c r="A35" s="40">
        <v>9</v>
      </c>
      <c r="B35" s="309"/>
      <c r="C35" s="295"/>
      <c r="D35" s="295"/>
      <c r="E35" s="296"/>
      <c r="F35" s="27"/>
      <c r="G35" s="27"/>
      <c r="H35" s="27"/>
      <c r="I35" s="27"/>
      <c r="J35" s="27"/>
      <c r="K35" s="27"/>
      <c r="L35" s="27"/>
      <c r="M35" s="27"/>
      <c r="N35" s="27"/>
      <c r="O35" s="27"/>
      <c r="P35" s="27"/>
      <c r="Q35" s="27"/>
      <c r="R35" s="27"/>
      <c r="S35" s="27"/>
      <c r="T35" s="27"/>
      <c r="U35" s="27"/>
      <c r="V35" s="27"/>
      <c r="W35" s="27"/>
      <c r="X35" s="27"/>
      <c r="Y35" s="27"/>
    </row>
    <row r="36" spans="1:25" ht="15.75" customHeight="1" x14ac:dyDescent="0.25">
      <c r="A36" s="40">
        <v>10</v>
      </c>
      <c r="B36" s="309"/>
      <c r="C36" s="295"/>
      <c r="D36" s="295"/>
      <c r="E36" s="296"/>
      <c r="F36" s="27"/>
      <c r="G36" s="27"/>
      <c r="H36" s="27"/>
      <c r="I36" s="27"/>
      <c r="J36" s="27"/>
      <c r="K36" s="27"/>
      <c r="L36" s="27"/>
      <c r="M36" s="27"/>
      <c r="N36" s="27"/>
      <c r="O36" s="27"/>
      <c r="P36" s="27"/>
      <c r="Q36" s="27"/>
      <c r="R36" s="27"/>
      <c r="S36" s="27"/>
      <c r="T36" s="27"/>
      <c r="U36" s="27"/>
      <c r="V36" s="27"/>
      <c r="W36" s="27"/>
      <c r="X36" s="27"/>
      <c r="Y36" s="27"/>
    </row>
    <row r="37" spans="1:25"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row>
    <row r="39" spans="1:25"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row>
    <row r="40" spans="1:25"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row>
    <row r="41" spans="1:25"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row>
    <row r="42" spans="1:25"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row>
    <row r="44" spans="1:25"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1:25"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row>
    <row r="50" spans="1:25"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1:25"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row>
    <row r="52" spans="1:25"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row>
    <row r="53" spans="1:25"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row>
    <row r="54" spans="1:25"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row>
    <row r="55" spans="1:25"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row>
    <row r="57" spans="1:25"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row>
    <row r="58" spans="1:25"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row>
    <row r="59" spans="1:25"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5"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row>
    <row r="61" spans="1:25"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row>
    <row r="62" spans="1:25"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row>
    <row r="63" spans="1:25"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row>
    <row r="64" spans="1:25"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row>
    <row r="65" spans="1:25"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row>
    <row r="66" spans="1:25"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row>
    <row r="68" spans="1:25"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row>
    <row r="69" spans="1:25"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row>
    <row r="70" spans="1:25"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row>
    <row r="71" spans="1:25"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row>
    <row r="72" spans="1:25"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row>
    <row r="73" spans="1:25"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row>
    <row r="74" spans="1:25"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row>
    <row r="75" spans="1:25"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row>
    <row r="76" spans="1:25"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row>
    <row r="77" spans="1:25"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row>
    <row r="78" spans="1:25"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00"/>
  <sheetViews>
    <sheetView tabSelected="1" topLeftCell="N104" zoomScale="121" zoomScaleNormal="66" workbookViewId="0">
      <selection activeCell="O107" sqref="O107"/>
    </sheetView>
  </sheetViews>
  <sheetFormatPr defaultColWidth="14.42578125" defaultRowHeight="15" customHeight="1" x14ac:dyDescent="0.25"/>
  <cols>
    <col min="1" max="1" width="9" customWidth="1"/>
    <col min="2" max="2" width="41.85546875" customWidth="1"/>
    <col min="3" max="3" width="8.85546875" customWidth="1"/>
    <col min="4" max="4" width="16.85546875" customWidth="1"/>
    <col min="5" max="5" width="9.42578125" customWidth="1"/>
    <col min="6" max="6" width="74.42578125" customWidth="1"/>
    <col min="7" max="7" width="13" customWidth="1"/>
    <col min="8" max="10" width="24.85546875" customWidth="1"/>
    <col min="11" max="11" width="97.28515625" hidden="1" customWidth="1"/>
    <col min="12" max="12" width="57.28515625" customWidth="1"/>
    <col min="13" max="13" width="57.28515625" style="231" customWidth="1"/>
    <col min="14" max="14" width="46.85546875" style="231" customWidth="1"/>
    <col min="15" max="15" width="22.42578125" customWidth="1"/>
    <col min="16" max="16" width="37.85546875" style="265" customWidth="1"/>
    <col min="17" max="17" width="33.28515625" style="290" customWidth="1"/>
    <col min="18" max="18" width="12.140625" customWidth="1"/>
    <col min="19" max="19" width="8.28515625" customWidth="1"/>
    <col min="20" max="20" width="12.140625" customWidth="1"/>
    <col min="21" max="21" width="8.28515625" customWidth="1"/>
    <col min="22" max="22" width="12.140625" customWidth="1"/>
  </cols>
  <sheetData>
    <row r="1" spans="1:22" ht="15.75" customHeight="1" x14ac:dyDescent="0.25">
      <c r="A1" s="303" t="s">
        <v>26</v>
      </c>
      <c r="B1" s="303" t="s">
        <v>94</v>
      </c>
      <c r="C1" s="303" t="s">
        <v>95</v>
      </c>
      <c r="D1" s="305" t="s">
        <v>103</v>
      </c>
      <c r="E1" s="307"/>
      <c r="F1" s="303" t="s">
        <v>4</v>
      </c>
      <c r="G1" s="316" t="s">
        <v>104</v>
      </c>
      <c r="H1" s="303" t="s">
        <v>2</v>
      </c>
      <c r="I1" s="303" t="s">
        <v>105</v>
      </c>
      <c r="J1" s="28"/>
      <c r="K1" s="303" t="s">
        <v>106</v>
      </c>
      <c r="L1" s="303" t="s">
        <v>107</v>
      </c>
      <c r="M1" s="317" t="s">
        <v>388</v>
      </c>
      <c r="N1" s="317" t="s">
        <v>387</v>
      </c>
      <c r="O1" s="315" t="s">
        <v>108</v>
      </c>
      <c r="Q1" s="277"/>
    </row>
    <row r="2" spans="1:22" ht="15.75" customHeight="1" x14ac:dyDescent="0.25">
      <c r="A2" s="304"/>
      <c r="B2" s="304"/>
      <c r="C2" s="304"/>
      <c r="D2" s="28" t="s">
        <v>105</v>
      </c>
      <c r="E2" s="45" t="s">
        <v>3</v>
      </c>
      <c r="F2" s="304"/>
      <c r="G2" s="304"/>
      <c r="H2" s="304"/>
      <c r="I2" s="304"/>
      <c r="J2" s="28"/>
      <c r="K2" s="304"/>
      <c r="L2" s="304"/>
      <c r="M2" s="318"/>
      <c r="N2" s="318"/>
      <c r="O2" s="304"/>
      <c r="Q2" s="277"/>
    </row>
    <row r="3" spans="1:22" ht="15.75" customHeight="1" x14ac:dyDescent="0.25">
      <c r="A3" s="46">
        <v>1</v>
      </c>
      <c r="B3" s="47" t="s">
        <v>109</v>
      </c>
      <c r="C3" s="48">
        <v>30</v>
      </c>
      <c r="D3" s="49"/>
      <c r="E3" s="50">
        <f>SUM(E4,E12,E37)</f>
        <v>27</v>
      </c>
      <c r="F3" s="50"/>
      <c r="G3" s="51"/>
      <c r="H3" s="50"/>
      <c r="I3" s="50"/>
      <c r="J3" s="50"/>
      <c r="K3" s="52"/>
      <c r="L3" s="52"/>
      <c r="M3" s="224"/>
      <c r="N3" s="232"/>
      <c r="O3" s="53"/>
      <c r="P3" s="264"/>
      <c r="Q3" s="276"/>
      <c r="R3" s="23"/>
      <c r="S3" s="23"/>
      <c r="T3" s="23"/>
      <c r="U3" s="23"/>
      <c r="V3" s="23"/>
    </row>
    <row r="4" spans="1:22" ht="15.75" customHeight="1" x14ac:dyDescent="0.25">
      <c r="A4" s="54" t="s">
        <v>110</v>
      </c>
      <c r="B4" s="55" t="s">
        <v>111</v>
      </c>
      <c r="C4" s="56">
        <f>C3*0.2</f>
        <v>6</v>
      </c>
      <c r="D4" s="57" t="s">
        <v>7</v>
      </c>
      <c r="E4" s="58">
        <f>IF(D4="AA",1*C4,IF(D4="A",0.9*C4,IF(D4="BB",0.8*C4,IF(D4="B",0.7*C4,IF(D4="CC",0.6*C4,IF(D4="C",0.5*C4,IF(D4="D",0.3*C4,IF(D4="E",0*C4,"Belum Diisi"))))))))</f>
        <v>5.4</v>
      </c>
      <c r="F4" s="58"/>
      <c r="G4" s="59">
        <f>J4/C4</f>
        <v>1</v>
      </c>
      <c r="H4" s="58"/>
      <c r="I4" s="58"/>
      <c r="J4" s="60">
        <f>AVERAGE(J6:J11)*C4</f>
        <v>6</v>
      </c>
      <c r="K4" s="61"/>
      <c r="L4" s="61"/>
      <c r="M4" s="225"/>
      <c r="N4" s="233"/>
      <c r="O4" s="62"/>
      <c r="P4" s="264" t="s">
        <v>490</v>
      </c>
      <c r="Q4" s="276"/>
      <c r="R4" s="23"/>
      <c r="S4" s="23"/>
      <c r="T4" s="23"/>
      <c r="U4" s="23"/>
      <c r="V4" s="23"/>
    </row>
    <row r="5" spans="1:22" ht="15.75" customHeight="1" x14ac:dyDescent="0.25">
      <c r="A5" s="319" t="s">
        <v>112</v>
      </c>
      <c r="B5" s="295"/>
      <c r="C5" s="295"/>
      <c r="D5" s="295"/>
      <c r="E5" s="295"/>
      <c r="F5" s="64"/>
      <c r="G5" s="65"/>
      <c r="H5" s="66"/>
      <c r="I5" s="66"/>
      <c r="J5" s="66"/>
      <c r="K5" s="67"/>
      <c r="L5" s="67"/>
      <c r="M5" s="190"/>
      <c r="N5" s="234"/>
      <c r="O5" s="68"/>
      <c r="P5" s="264"/>
      <c r="Q5" s="276"/>
      <c r="R5" s="23"/>
      <c r="S5" s="23"/>
      <c r="T5" s="23"/>
      <c r="U5" s="23"/>
      <c r="V5" s="23"/>
    </row>
    <row r="6" spans="1:22" s="200" customFormat="1" ht="15.75" customHeight="1" x14ac:dyDescent="0.25">
      <c r="A6" s="69">
        <v>1</v>
      </c>
      <c r="B6" s="320" t="s">
        <v>113</v>
      </c>
      <c r="C6" s="321"/>
      <c r="D6" s="321"/>
      <c r="E6" s="322"/>
      <c r="F6" s="70" t="s">
        <v>114</v>
      </c>
      <c r="G6" s="71"/>
      <c r="H6" s="72"/>
      <c r="I6" s="72"/>
      <c r="J6" s="73"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4"/>
      <c r="L6" s="74"/>
      <c r="M6" s="195"/>
      <c r="N6" s="235"/>
      <c r="O6" s="196"/>
      <c r="P6" s="273"/>
      <c r="Q6" s="278"/>
      <c r="R6" s="274"/>
      <c r="S6" s="274"/>
      <c r="T6" s="274"/>
      <c r="U6" s="274"/>
      <c r="V6" s="274"/>
    </row>
    <row r="7" spans="1:22" s="200" customFormat="1" ht="15.75" customHeight="1" x14ac:dyDescent="0.25">
      <c r="A7" s="69">
        <v>2</v>
      </c>
      <c r="B7" s="320" t="s">
        <v>115</v>
      </c>
      <c r="C7" s="321"/>
      <c r="D7" s="321"/>
      <c r="E7" s="322"/>
      <c r="F7" s="70" t="s">
        <v>114</v>
      </c>
      <c r="G7" s="71"/>
      <c r="H7" s="72"/>
      <c r="I7" s="72"/>
      <c r="J7" s="73" t="str">
        <f t="shared" si="0"/>
        <v/>
      </c>
      <c r="K7" s="74"/>
      <c r="L7" s="74"/>
      <c r="M7" s="195"/>
      <c r="N7" s="235"/>
      <c r="O7" s="197"/>
      <c r="P7" s="273"/>
      <c r="Q7" s="278"/>
      <c r="R7" s="274"/>
      <c r="S7" s="274"/>
      <c r="T7" s="274"/>
      <c r="U7" s="274"/>
      <c r="V7" s="274"/>
    </row>
    <row r="8" spans="1:22" ht="128.44999999999999" customHeight="1" x14ac:dyDescent="0.25">
      <c r="A8" s="77">
        <v>3</v>
      </c>
      <c r="B8" s="319" t="s">
        <v>116</v>
      </c>
      <c r="C8" s="295"/>
      <c r="D8" s="295"/>
      <c r="E8" s="296"/>
      <c r="F8" s="78" t="s">
        <v>117</v>
      </c>
      <c r="G8" s="79"/>
      <c r="H8" s="80" t="s">
        <v>118</v>
      </c>
      <c r="I8" s="81" t="s">
        <v>7</v>
      </c>
      <c r="J8" s="82">
        <f t="shared" si="0"/>
        <v>1</v>
      </c>
      <c r="K8" s="83" t="s">
        <v>119</v>
      </c>
      <c r="L8" s="83" t="s">
        <v>119</v>
      </c>
      <c r="M8" s="191" t="s">
        <v>370</v>
      </c>
      <c r="N8" s="91" t="s">
        <v>120</v>
      </c>
      <c r="O8" s="255" t="s">
        <v>399</v>
      </c>
      <c r="P8" s="264" t="s">
        <v>491</v>
      </c>
      <c r="Q8" s="279" t="s">
        <v>528</v>
      </c>
      <c r="R8" s="23"/>
      <c r="S8" s="23"/>
      <c r="T8" s="23"/>
      <c r="U8" s="23"/>
      <c r="V8" s="23"/>
    </row>
    <row r="9" spans="1:22" ht="94.5" customHeight="1" thickBot="1" x14ac:dyDescent="0.3">
      <c r="A9" s="77">
        <v>4</v>
      </c>
      <c r="B9" s="319" t="s">
        <v>121</v>
      </c>
      <c r="C9" s="295"/>
      <c r="D9" s="295"/>
      <c r="E9" s="296"/>
      <c r="F9" s="78" t="s">
        <v>122</v>
      </c>
      <c r="G9" s="79"/>
      <c r="H9" s="80" t="s">
        <v>118</v>
      </c>
      <c r="I9" s="81" t="s">
        <v>7</v>
      </c>
      <c r="J9" s="82">
        <f t="shared" si="0"/>
        <v>1</v>
      </c>
      <c r="K9" s="83" t="s">
        <v>123</v>
      </c>
      <c r="L9" s="83" t="s">
        <v>124</v>
      </c>
      <c r="M9" s="191" t="s">
        <v>371</v>
      </c>
      <c r="N9" s="91" t="s">
        <v>125</v>
      </c>
      <c r="O9" s="255" t="s">
        <v>400</v>
      </c>
      <c r="P9" s="264" t="s">
        <v>492</v>
      </c>
      <c r="Q9" s="279" t="s">
        <v>529</v>
      </c>
      <c r="R9" s="23"/>
      <c r="S9" s="23"/>
      <c r="T9" s="23"/>
      <c r="U9" s="23"/>
      <c r="V9" s="23"/>
    </row>
    <row r="10" spans="1:22" ht="94.5" customHeight="1" thickBot="1" x14ac:dyDescent="0.3">
      <c r="A10" s="77">
        <v>5</v>
      </c>
      <c r="B10" s="319" t="s">
        <v>126</v>
      </c>
      <c r="C10" s="295"/>
      <c r="D10" s="295"/>
      <c r="E10" s="296"/>
      <c r="F10" s="78" t="s">
        <v>127</v>
      </c>
      <c r="G10" s="79"/>
      <c r="H10" s="80" t="s">
        <v>128</v>
      </c>
      <c r="I10" s="81" t="s">
        <v>7</v>
      </c>
      <c r="J10" s="82">
        <f t="shared" si="0"/>
        <v>1</v>
      </c>
      <c r="K10" s="83" t="s">
        <v>129</v>
      </c>
      <c r="L10" s="83" t="s">
        <v>130</v>
      </c>
      <c r="M10" s="192" t="s">
        <v>131</v>
      </c>
      <c r="N10" s="236" t="s">
        <v>358</v>
      </c>
      <c r="O10" s="255" t="s">
        <v>402</v>
      </c>
      <c r="P10" s="264" t="s">
        <v>493</v>
      </c>
      <c r="Q10" s="280" t="s">
        <v>530</v>
      </c>
      <c r="R10" s="23"/>
      <c r="S10" s="23"/>
      <c r="T10" s="23"/>
      <c r="U10" s="23"/>
      <c r="V10" s="23"/>
    </row>
    <row r="11" spans="1:22" ht="94.5" customHeight="1" thickBot="1" x14ac:dyDescent="0.3">
      <c r="A11" s="77">
        <v>6</v>
      </c>
      <c r="B11" s="319" t="s">
        <v>132</v>
      </c>
      <c r="C11" s="295"/>
      <c r="D11" s="295"/>
      <c r="E11" s="296"/>
      <c r="F11" s="78" t="s">
        <v>133</v>
      </c>
      <c r="G11" s="79"/>
      <c r="H11" s="84" t="s">
        <v>134</v>
      </c>
      <c r="I11" s="81" t="s">
        <v>135</v>
      </c>
      <c r="J11" s="82">
        <f t="shared" si="0"/>
        <v>1</v>
      </c>
      <c r="K11" s="83" t="s">
        <v>136</v>
      </c>
      <c r="L11" s="83" t="s">
        <v>137</v>
      </c>
      <c r="M11" s="192" t="s">
        <v>464</v>
      </c>
      <c r="N11" s="236" t="s">
        <v>343</v>
      </c>
      <c r="O11" s="255" t="s">
        <v>401</v>
      </c>
      <c r="P11" s="264" t="s">
        <v>494</v>
      </c>
      <c r="Q11" s="279" t="s">
        <v>531</v>
      </c>
      <c r="R11" s="23"/>
      <c r="S11" s="23"/>
      <c r="T11" s="23"/>
      <c r="U11" s="23"/>
      <c r="V11" s="23"/>
    </row>
    <row r="12" spans="1:22" ht="88.5" customHeight="1" x14ac:dyDescent="0.25">
      <c r="A12" s="54" t="s">
        <v>138</v>
      </c>
      <c r="B12" s="55" t="s">
        <v>139</v>
      </c>
      <c r="C12" s="85">
        <f>C3*0.3</f>
        <v>9</v>
      </c>
      <c r="D12" s="57" t="s">
        <v>7</v>
      </c>
      <c r="E12" s="58">
        <f>IF(D12="AA",1*C12,IF(D12="A",0.9*C12,IF(D12="BB",0.8*C12,IF(D12="B",0.7*C12,IF(D12="CC",0.6*C12,IF(D12="C",0.5*C12,IF(D12="D",0.3*C12,IF(D12="E",0*C12,"Belum Diisi"))))))))</f>
        <v>8.1</v>
      </c>
      <c r="F12" s="58"/>
      <c r="G12" s="59">
        <f>J12/C12</f>
        <v>1</v>
      </c>
      <c r="H12" s="58"/>
      <c r="I12" s="58"/>
      <c r="J12" s="60">
        <f>AVERAGE(J14:J36)*C12</f>
        <v>9</v>
      </c>
      <c r="K12" s="61" t="s">
        <v>140</v>
      </c>
      <c r="L12" s="86" t="s">
        <v>140</v>
      </c>
      <c r="M12" s="237"/>
      <c r="N12" s="236"/>
      <c r="O12" s="62"/>
      <c r="P12" s="264"/>
      <c r="Q12" s="276"/>
      <c r="R12" s="23"/>
      <c r="S12" s="23"/>
      <c r="T12" s="23"/>
      <c r="U12" s="23"/>
      <c r="V12" s="23"/>
    </row>
    <row r="13" spans="1:22" ht="15.75" customHeight="1" thickBot="1" x14ac:dyDescent="0.3">
      <c r="A13" s="319" t="s">
        <v>112</v>
      </c>
      <c r="B13" s="295"/>
      <c r="C13" s="295"/>
      <c r="D13" s="295"/>
      <c r="E13" s="295"/>
      <c r="F13" s="78"/>
      <c r="G13" s="87"/>
      <c r="H13" s="84"/>
      <c r="I13" s="84"/>
      <c r="J13" s="84"/>
      <c r="K13" s="83"/>
      <c r="L13" s="83"/>
      <c r="M13" s="237"/>
      <c r="N13" s="236"/>
      <c r="O13" s="68"/>
      <c r="P13" s="264"/>
      <c r="Q13" s="276"/>
      <c r="R13" s="23"/>
      <c r="S13" s="23"/>
      <c r="T13" s="23"/>
      <c r="U13" s="23"/>
      <c r="V13" s="23"/>
    </row>
    <row r="14" spans="1:22" ht="99" customHeight="1" x14ac:dyDescent="0.25">
      <c r="A14" s="77">
        <v>1</v>
      </c>
      <c r="B14" s="319" t="s">
        <v>141</v>
      </c>
      <c r="C14" s="295"/>
      <c r="D14" s="295"/>
      <c r="E14" s="296"/>
      <c r="F14" s="78"/>
      <c r="G14" s="87"/>
      <c r="H14" s="84"/>
      <c r="I14" s="84"/>
      <c r="J14" s="84"/>
      <c r="K14" s="83"/>
      <c r="L14" s="83"/>
      <c r="M14" s="332" t="s">
        <v>457</v>
      </c>
      <c r="N14" s="88" t="s">
        <v>458</v>
      </c>
      <c r="O14" s="255" t="s">
        <v>403</v>
      </c>
      <c r="P14" s="264" t="s">
        <v>495</v>
      </c>
      <c r="Q14" s="276" t="s">
        <v>532</v>
      </c>
      <c r="R14" s="23"/>
      <c r="S14" s="23"/>
      <c r="T14" s="23"/>
      <c r="U14" s="23"/>
      <c r="V14" s="23"/>
    </row>
    <row r="15" spans="1:22" ht="81" customHeight="1" x14ac:dyDescent="0.25">
      <c r="A15" s="77"/>
      <c r="B15" s="319" t="s">
        <v>142</v>
      </c>
      <c r="C15" s="295"/>
      <c r="D15" s="295"/>
      <c r="E15" s="296"/>
      <c r="F15" s="89" t="s">
        <v>143</v>
      </c>
      <c r="G15" s="87"/>
      <c r="H15" s="84" t="s">
        <v>134</v>
      </c>
      <c r="I15" s="81" t="s">
        <v>135</v>
      </c>
      <c r="J15" s="82">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3"/>
      <c r="L15" s="83"/>
      <c r="M15" s="333"/>
      <c r="N15" s="236"/>
      <c r="O15" s="68"/>
      <c r="P15" s="264"/>
      <c r="Q15" s="280"/>
      <c r="R15" s="23"/>
      <c r="S15" s="23"/>
      <c r="T15" s="23"/>
      <c r="U15" s="23"/>
      <c r="V15" s="23"/>
    </row>
    <row r="16" spans="1:22" ht="42" customHeight="1" x14ac:dyDescent="0.25">
      <c r="A16" s="77"/>
      <c r="B16" s="319" t="s">
        <v>144</v>
      </c>
      <c r="C16" s="295"/>
      <c r="D16" s="295"/>
      <c r="E16" s="296"/>
      <c r="F16" s="89" t="s">
        <v>145</v>
      </c>
      <c r="G16" s="87"/>
      <c r="H16" s="84" t="s">
        <v>134</v>
      </c>
      <c r="I16" s="81" t="s">
        <v>135</v>
      </c>
      <c r="J16" s="82">
        <f t="shared" si="1"/>
        <v>1</v>
      </c>
      <c r="K16" s="83"/>
      <c r="L16" s="83"/>
      <c r="M16" s="333"/>
      <c r="N16" s="236"/>
      <c r="O16" s="68"/>
      <c r="P16" s="264"/>
      <c r="Q16" s="280"/>
      <c r="R16" s="23"/>
      <c r="S16" s="23"/>
      <c r="T16" s="23"/>
      <c r="U16" s="23"/>
      <c r="V16" s="23"/>
    </row>
    <row r="17" spans="1:22" ht="15.75" customHeight="1" thickBot="1" x14ac:dyDescent="0.3">
      <c r="A17" s="77"/>
      <c r="B17" s="319" t="s">
        <v>146</v>
      </c>
      <c r="C17" s="295"/>
      <c r="D17" s="295"/>
      <c r="E17" s="296"/>
      <c r="F17" s="89" t="s">
        <v>147</v>
      </c>
      <c r="G17" s="87"/>
      <c r="H17" s="84" t="s">
        <v>134</v>
      </c>
      <c r="I17" s="81" t="s">
        <v>135</v>
      </c>
      <c r="J17" s="82">
        <f t="shared" si="1"/>
        <v>1</v>
      </c>
      <c r="K17" s="83"/>
      <c r="L17" s="83"/>
      <c r="M17" s="334"/>
      <c r="N17" s="236"/>
      <c r="O17" s="68"/>
      <c r="P17" s="264"/>
      <c r="Q17" s="276"/>
      <c r="R17" s="23"/>
      <c r="S17" s="23"/>
      <c r="T17" s="23"/>
      <c r="U17" s="23"/>
      <c r="V17" s="23"/>
    </row>
    <row r="18" spans="1:22" ht="80.25" customHeight="1" x14ac:dyDescent="0.25">
      <c r="A18" s="77">
        <v>2</v>
      </c>
      <c r="B18" s="319" t="s">
        <v>148</v>
      </c>
      <c r="C18" s="295"/>
      <c r="D18" s="295"/>
      <c r="E18" s="296"/>
      <c r="F18" s="78"/>
      <c r="G18" s="87"/>
      <c r="H18" s="84"/>
      <c r="I18" s="84"/>
      <c r="J18" s="84"/>
      <c r="K18" s="83"/>
      <c r="L18" s="83"/>
      <c r="M18" s="336" t="s">
        <v>462</v>
      </c>
      <c r="N18" s="335" t="s">
        <v>463</v>
      </c>
      <c r="O18" s="255" t="s">
        <v>404</v>
      </c>
      <c r="P18" s="264" t="s">
        <v>496</v>
      </c>
      <c r="Q18" s="276" t="s">
        <v>528</v>
      </c>
      <c r="R18" s="23"/>
      <c r="S18" s="23"/>
      <c r="T18" s="23"/>
      <c r="U18" s="23"/>
      <c r="V18" s="23"/>
    </row>
    <row r="19" spans="1:22" ht="15.75" customHeight="1" x14ac:dyDescent="0.25">
      <c r="A19" s="77"/>
      <c r="B19" s="319" t="s">
        <v>142</v>
      </c>
      <c r="C19" s="295"/>
      <c r="D19" s="295"/>
      <c r="E19" s="296"/>
      <c r="F19" s="89" t="s">
        <v>149</v>
      </c>
      <c r="G19" s="87"/>
      <c r="H19" s="84" t="s">
        <v>134</v>
      </c>
      <c r="I19" s="81" t="s">
        <v>135</v>
      </c>
      <c r="J19" s="82">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3"/>
      <c r="L19" s="83"/>
      <c r="M19" s="337"/>
      <c r="N19" s="333"/>
      <c r="O19" s="68"/>
      <c r="P19" s="264"/>
      <c r="Q19" s="276"/>
      <c r="R19" s="23"/>
      <c r="S19" s="23"/>
      <c r="T19" s="23"/>
      <c r="U19" s="23"/>
      <c r="V19" s="23"/>
    </row>
    <row r="20" spans="1:22" ht="15.75" customHeight="1" x14ac:dyDescent="0.25">
      <c r="A20" s="77"/>
      <c r="B20" s="319" t="s">
        <v>144</v>
      </c>
      <c r="C20" s="295"/>
      <c r="D20" s="295"/>
      <c r="E20" s="296"/>
      <c r="F20" s="89"/>
      <c r="G20" s="87"/>
      <c r="H20" s="84" t="s">
        <v>134</v>
      </c>
      <c r="I20" s="81" t="s">
        <v>135</v>
      </c>
      <c r="J20" s="82">
        <f t="shared" si="2"/>
        <v>1</v>
      </c>
      <c r="K20" s="83"/>
      <c r="L20" s="83"/>
      <c r="M20" s="337"/>
      <c r="N20" s="333"/>
      <c r="O20" s="68"/>
      <c r="P20" s="264"/>
      <c r="Q20" s="276"/>
      <c r="R20" s="23"/>
      <c r="S20" s="23"/>
      <c r="T20" s="23"/>
      <c r="U20" s="23"/>
      <c r="V20" s="23"/>
    </row>
    <row r="21" spans="1:22" ht="15.75" customHeight="1" thickBot="1" x14ac:dyDescent="0.3">
      <c r="A21" s="77"/>
      <c r="B21" s="319" t="s">
        <v>146</v>
      </c>
      <c r="C21" s="295"/>
      <c r="D21" s="295"/>
      <c r="E21" s="296"/>
      <c r="F21" s="89" t="s">
        <v>150</v>
      </c>
      <c r="G21" s="87"/>
      <c r="H21" s="84" t="s">
        <v>134</v>
      </c>
      <c r="I21" s="81" t="s">
        <v>135</v>
      </c>
      <c r="J21" s="82">
        <f t="shared" si="2"/>
        <v>1</v>
      </c>
      <c r="K21" s="83"/>
      <c r="L21" s="83"/>
      <c r="M21" s="338"/>
      <c r="N21" s="334"/>
      <c r="O21" s="68"/>
      <c r="P21" s="264"/>
      <c r="Q21" s="276"/>
      <c r="R21" s="23"/>
      <c r="S21" s="23"/>
      <c r="T21" s="23"/>
      <c r="U21" s="23"/>
      <c r="V21" s="23"/>
    </row>
    <row r="22" spans="1:22" ht="103.5" customHeight="1" x14ac:dyDescent="0.25">
      <c r="A22" s="77">
        <v>3</v>
      </c>
      <c r="B22" s="319" t="s">
        <v>151</v>
      </c>
      <c r="C22" s="295"/>
      <c r="D22" s="295"/>
      <c r="E22" s="296"/>
      <c r="F22" s="78" t="s">
        <v>152</v>
      </c>
      <c r="G22" s="90"/>
      <c r="H22" s="80" t="s">
        <v>118</v>
      </c>
      <c r="I22" s="81" t="s">
        <v>7</v>
      </c>
      <c r="J22" s="82">
        <f t="shared" si="2"/>
        <v>1</v>
      </c>
      <c r="K22" s="83"/>
      <c r="L22" s="83"/>
      <c r="M22" s="191" t="s">
        <v>372</v>
      </c>
      <c r="N22" s="236" t="s">
        <v>373</v>
      </c>
      <c r="O22" s="256" t="s">
        <v>405</v>
      </c>
      <c r="P22" s="264" t="s">
        <v>497</v>
      </c>
      <c r="Q22" s="276" t="s">
        <v>533</v>
      </c>
      <c r="R22" s="23"/>
      <c r="S22" s="23"/>
      <c r="T22" s="23"/>
      <c r="U22" s="23"/>
      <c r="V22" s="23"/>
    </row>
    <row r="23" spans="1:22" ht="98.1" customHeight="1" x14ac:dyDescent="0.25">
      <c r="A23" s="77">
        <v>4</v>
      </c>
      <c r="B23" s="319" t="s">
        <v>153</v>
      </c>
      <c r="C23" s="295"/>
      <c r="D23" s="295"/>
      <c r="E23" s="296"/>
      <c r="F23" s="78"/>
      <c r="G23" s="90"/>
      <c r="H23" s="81"/>
      <c r="I23" s="81"/>
      <c r="J23" s="81"/>
      <c r="K23" s="63"/>
      <c r="L23" s="63"/>
      <c r="M23" s="191"/>
      <c r="N23" s="236" t="s">
        <v>374</v>
      </c>
      <c r="O23" s="256" t="s">
        <v>406</v>
      </c>
      <c r="P23" s="264" t="s">
        <v>498</v>
      </c>
      <c r="Q23" s="275" t="s">
        <v>477</v>
      </c>
      <c r="R23" s="23"/>
      <c r="S23" s="23"/>
      <c r="T23" s="23"/>
      <c r="U23" s="23"/>
      <c r="V23" s="23"/>
    </row>
    <row r="24" spans="1:22" ht="126" customHeight="1" x14ac:dyDescent="0.25">
      <c r="A24" s="77"/>
      <c r="B24" s="319" t="s">
        <v>142</v>
      </c>
      <c r="C24" s="295"/>
      <c r="D24" s="295"/>
      <c r="E24" s="296"/>
      <c r="F24" s="89" t="s">
        <v>154</v>
      </c>
      <c r="G24" s="79"/>
      <c r="H24" s="80" t="s">
        <v>118</v>
      </c>
      <c r="I24" s="81" t="s">
        <v>7</v>
      </c>
      <c r="J24" s="82">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3" t="s">
        <v>155</v>
      </c>
      <c r="L24" s="83" t="s">
        <v>155</v>
      </c>
      <c r="M24" s="191"/>
      <c r="N24" s="236"/>
      <c r="O24" s="76"/>
      <c r="P24" s="264"/>
      <c r="Q24" s="276"/>
      <c r="R24" s="23"/>
      <c r="S24" s="23"/>
      <c r="T24" s="23"/>
      <c r="U24" s="23"/>
      <c r="V24" s="23"/>
    </row>
    <row r="25" spans="1:22" ht="128.1" customHeight="1" x14ac:dyDescent="0.25">
      <c r="A25" s="77"/>
      <c r="B25" s="319" t="s">
        <v>146</v>
      </c>
      <c r="C25" s="295"/>
      <c r="D25" s="295"/>
      <c r="E25" s="296"/>
      <c r="F25" s="89" t="s">
        <v>156</v>
      </c>
      <c r="G25" s="79"/>
      <c r="H25" s="80" t="s">
        <v>118</v>
      </c>
      <c r="I25" s="81" t="s">
        <v>7</v>
      </c>
      <c r="J25" s="82">
        <f t="shared" si="3"/>
        <v>1</v>
      </c>
      <c r="K25" s="83" t="s">
        <v>155</v>
      </c>
      <c r="L25" s="83" t="s">
        <v>155</v>
      </c>
      <c r="M25" s="191"/>
      <c r="N25" s="236"/>
      <c r="O25" s="76"/>
      <c r="P25" s="264"/>
      <c r="Q25" s="276"/>
      <c r="R25" s="23"/>
      <c r="S25" s="23"/>
      <c r="T25" s="23"/>
      <c r="U25" s="23"/>
      <c r="V25" s="23"/>
    </row>
    <row r="26" spans="1:22" ht="82.5" customHeight="1" x14ac:dyDescent="0.25">
      <c r="A26" s="77">
        <v>5</v>
      </c>
      <c r="B26" s="319" t="s">
        <v>157</v>
      </c>
      <c r="C26" s="295"/>
      <c r="D26" s="295"/>
      <c r="E26" s="296"/>
      <c r="F26" s="78"/>
      <c r="G26" s="93"/>
      <c r="H26" s="94"/>
      <c r="I26" s="84"/>
      <c r="J26" s="84"/>
      <c r="K26" s="95"/>
      <c r="L26" s="95"/>
      <c r="M26" s="191" t="s">
        <v>359</v>
      </c>
      <c r="N26" s="91" t="s">
        <v>389</v>
      </c>
      <c r="O26" s="257" t="s">
        <v>407</v>
      </c>
      <c r="P26" s="264" t="s">
        <v>498</v>
      </c>
      <c r="Q26" s="276" t="s">
        <v>534</v>
      </c>
      <c r="R26" s="23"/>
      <c r="S26" s="23"/>
      <c r="T26" s="23"/>
      <c r="U26" s="23"/>
      <c r="V26" s="23"/>
    </row>
    <row r="27" spans="1:22" ht="116.25" customHeight="1" x14ac:dyDescent="0.25">
      <c r="A27" s="77"/>
      <c r="B27" s="319" t="s">
        <v>142</v>
      </c>
      <c r="C27" s="295"/>
      <c r="D27" s="295"/>
      <c r="E27" s="296"/>
      <c r="F27" s="89" t="s">
        <v>158</v>
      </c>
      <c r="G27" s="79"/>
      <c r="H27" s="80" t="s">
        <v>118</v>
      </c>
      <c r="I27" s="81" t="s">
        <v>7</v>
      </c>
      <c r="J27" s="82">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3" t="s">
        <v>159</v>
      </c>
      <c r="L27" s="83" t="s">
        <v>159</v>
      </c>
      <c r="M27" s="191"/>
      <c r="N27" s="236"/>
      <c r="O27" s="96"/>
      <c r="P27" s="264"/>
      <c r="Q27" s="277"/>
      <c r="R27" s="23"/>
      <c r="S27" s="23"/>
      <c r="T27" s="23"/>
      <c r="U27" s="23"/>
      <c r="V27" s="23"/>
    </row>
    <row r="28" spans="1:22" ht="116.25" customHeight="1" thickBot="1" x14ac:dyDescent="0.3">
      <c r="A28" s="77"/>
      <c r="B28" s="319" t="s">
        <v>146</v>
      </c>
      <c r="C28" s="295"/>
      <c r="D28" s="295"/>
      <c r="E28" s="296"/>
      <c r="F28" s="89" t="s">
        <v>158</v>
      </c>
      <c r="G28" s="79"/>
      <c r="H28" s="80" t="s">
        <v>118</v>
      </c>
      <c r="I28" s="81" t="s">
        <v>7</v>
      </c>
      <c r="J28" s="82">
        <f t="shared" si="4"/>
        <v>1</v>
      </c>
      <c r="K28" s="83" t="s">
        <v>159</v>
      </c>
      <c r="L28" s="83" t="s">
        <v>159</v>
      </c>
      <c r="M28" s="191"/>
      <c r="N28" s="236"/>
      <c r="O28" s="92"/>
      <c r="P28" s="264"/>
      <c r="Q28" s="276"/>
      <c r="R28" s="23"/>
      <c r="S28" s="23"/>
      <c r="T28" s="23"/>
      <c r="U28" s="23"/>
      <c r="V28" s="23"/>
    </row>
    <row r="29" spans="1:22" ht="114" customHeight="1" thickBot="1" x14ac:dyDescent="0.3">
      <c r="A29" s="77">
        <v>6</v>
      </c>
      <c r="B29" s="319" t="s">
        <v>160</v>
      </c>
      <c r="C29" s="295"/>
      <c r="D29" s="295"/>
      <c r="E29" s="296"/>
      <c r="F29" s="78" t="s">
        <v>161</v>
      </c>
      <c r="G29" s="87"/>
      <c r="H29" s="80" t="s">
        <v>162</v>
      </c>
      <c r="I29" s="81" t="s">
        <v>7</v>
      </c>
      <c r="J29" s="82">
        <f t="shared" si="4"/>
        <v>1</v>
      </c>
      <c r="K29" s="95"/>
      <c r="L29" s="83"/>
      <c r="M29" s="191" t="s">
        <v>465</v>
      </c>
      <c r="N29" s="238" t="s">
        <v>163</v>
      </c>
      <c r="O29" s="256" t="s">
        <v>408</v>
      </c>
      <c r="P29" s="264" t="s">
        <v>499</v>
      </c>
      <c r="Q29" s="281" t="s">
        <v>528</v>
      </c>
      <c r="R29" s="23"/>
      <c r="S29" s="23"/>
      <c r="T29" s="23"/>
      <c r="U29" s="23"/>
      <c r="V29" s="23"/>
    </row>
    <row r="30" spans="1:22" ht="114" customHeight="1" thickBot="1" x14ac:dyDescent="0.3">
      <c r="A30" s="77">
        <v>7</v>
      </c>
      <c r="B30" s="319" t="s">
        <v>164</v>
      </c>
      <c r="C30" s="295"/>
      <c r="D30" s="295"/>
      <c r="E30" s="296"/>
      <c r="F30" s="78"/>
      <c r="G30" s="93"/>
      <c r="H30" s="94"/>
      <c r="I30" s="84"/>
      <c r="J30" s="84"/>
      <c r="K30" s="95"/>
      <c r="L30" s="83"/>
      <c r="M30" s="191" t="s">
        <v>466</v>
      </c>
      <c r="N30" s="239" t="s">
        <v>375</v>
      </c>
      <c r="O30" s="256" t="s">
        <v>409</v>
      </c>
      <c r="P30" s="264" t="s">
        <v>498</v>
      </c>
      <c r="Q30" s="275" t="s">
        <v>478</v>
      </c>
      <c r="R30" s="23"/>
      <c r="S30" s="23"/>
      <c r="T30" s="23"/>
      <c r="U30" s="23"/>
      <c r="V30" s="23"/>
    </row>
    <row r="31" spans="1:22" ht="127.5" customHeight="1" x14ac:dyDescent="0.25">
      <c r="A31" s="77"/>
      <c r="B31" s="319" t="s">
        <v>142</v>
      </c>
      <c r="C31" s="295"/>
      <c r="D31" s="295"/>
      <c r="E31" s="296"/>
      <c r="F31" s="89" t="s">
        <v>165</v>
      </c>
      <c r="G31" s="79"/>
      <c r="H31" s="80" t="s">
        <v>118</v>
      </c>
      <c r="I31" s="81" t="s">
        <v>7</v>
      </c>
      <c r="J31" s="82">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3" t="s">
        <v>166</v>
      </c>
      <c r="L31" s="83" t="s">
        <v>166</v>
      </c>
      <c r="M31" s="191"/>
      <c r="N31" s="236"/>
      <c r="O31" s="68"/>
      <c r="P31" s="264"/>
      <c r="Q31" s="280"/>
      <c r="R31" s="23"/>
      <c r="S31" s="23"/>
      <c r="T31" s="23"/>
      <c r="U31" s="23"/>
      <c r="V31" s="23"/>
    </row>
    <row r="32" spans="1:22" ht="127.5" customHeight="1" thickBot="1" x14ac:dyDescent="0.3">
      <c r="A32" s="77"/>
      <c r="B32" s="319" t="s">
        <v>146</v>
      </c>
      <c r="C32" s="295"/>
      <c r="D32" s="295"/>
      <c r="E32" s="296"/>
      <c r="F32" s="89" t="s">
        <v>167</v>
      </c>
      <c r="G32" s="79"/>
      <c r="H32" s="80" t="s">
        <v>118</v>
      </c>
      <c r="I32" s="81" t="s">
        <v>7</v>
      </c>
      <c r="J32" s="82">
        <f t="shared" si="5"/>
        <v>1</v>
      </c>
      <c r="K32" s="83" t="s">
        <v>166</v>
      </c>
      <c r="L32" s="83" t="s">
        <v>166</v>
      </c>
      <c r="M32" s="191"/>
      <c r="N32" s="236"/>
      <c r="O32" s="97"/>
      <c r="P32" s="264"/>
      <c r="Q32" s="282"/>
      <c r="R32" s="23"/>
      <c r="S32" s="23"/>
      <c r="T32" s="23"/>
      <c r="U32" s="23"/>
      <c r="V32" s="23"/>
    </row>
    <row r="33" spans="1:22" ht="186" customHeight="1" thickBot="1" x14ac:dyDescent="0.3">
      <c r="A33" s="77">
        <v>8</v>
      </c>
      <c r="B33" s="323" t="s">
        <v>168</v>
      </c>
      <c r="C33" s="295"/>
      <c r="D33" s="295"/>
      <c r="E33" s="296"/>
      <c r="F33" s="89" t="s">
        <v>169</v>
      </c>
      <c r="G33" s="79"/>
      <c r="H33" s="80" t="s">
        <v>162</v>
      </c>
      <c r="I33" s="81" t="s">
        <v>7</v>
      </c>
      <c r="J33" s="82">
        <f t="shared" si="5"/>
        <v>1</v>
      </c>
      <c r="K33" s="98" t="s">
        <v>170</v>
      </c>
      <c r="L33" s="98" t="s">
        <v>170</v>
      </c>
      <c r="M33" s="193" t="s">
        <v>171</v>
      </c>
      <c r="N33" s="91" t="s">
        <v>172</v>
      </c>
      <c r="O33" s="255" t="s">
        <v>410</v>
      </c>
      <c r="P33" s="264" t="s">
        <v>500</v>
      </c>
      <c r="Q33" s="275" t="s">
        <v>535</v>
      </c>
      <c r="R33" s="23"/>
      <c r="S33" s="23"/>
      <c r="T33" s="23"/>
      <c r="U33" s="23"/>
      <c r="V33" s="23"/>
    </row>
    <row r="34" spans="1:22" ht="114" customHeight="1" thickBot="1" x14ac:dyDescent="0.3">
      <c r="A34" s="77">
        <v>9</v>
      </c>
      <c r="B34" s="319" t="s">
        <v>173</v>
      </c>
      <c r="C34" s="295"/>
      <c r="D34" s="295"/>
      <c r="E34" s="296"/>
      <c r="F34" s="89" t="s">
        <v>174</v>
      </c>
      <c r="G34" s="79"/>
      <c r="H34" s="80" t="s">
        <v>128</v>
      </c>
      <c r="I34" s="81" t="s">
        <v>7</v>
      </c>
      <c r="J34" s="82">
        <f t="shared" si="5"/>
        <v>1</v>
      </c>
      <c r="K34" s="98" t="s">
        <v>175</v>
      </c>
      <c r="L34" s="98" t="s">
        <v>175</v>
      </c>
      <c r="M34" s="193" t="s">
        <v>176</v>
      </c>
      <c r="N34" s="91" t="s">
        <v>172</v>
      </c>
      <c r="O34" s="258" t="s">
        <v>411</v>
      </c>
      <c r="P34" s="264" t="s">
        <v>500</v>
      </c>
      <c r="Q34" s="275" t="s">
        <v>536</v>
      </c>
      <c r="R34" s="23"/>
      <c r="S34" s="23"/>
      <c r="T34" s="23"/>
      <c r="U34" s="23"/>
      <c r="V34" s="23"/>
    </row>
    <row r="35" spans="1:22" s="200" customFormat="1" ht="49.5" customHeight="1" x14ac:dyDescent="0.25">
      <c r="A35" s="69">
        <v>10</v>
      </c>
      <c r="B35" s="320" t="s">
        <v>177</v>
      </c>
      <c r="C35" s="321"/>
      <c r="D35" s="321"/>
      <c r="E35" s="322"/>
      <c r="F35" s="99" t="s">
        <v>178</v>
      </c>
      <c r="G35" s="100"/>
      <c r="H35" s="101"/>
      <c r="I35" s="102"/>
      <c r="J35" s="102"/>
      <c r="K35" s="103"/>
      <c r="L35" s="103"/>
      <c r="M35" s="198"/>
      <c r="N35" s="235"/>
      <c r="O35" s="104"/>
      <c r="P35" s="270"/>
      <c r="Q35" s="283"/>
      <c r="R35" s="199"/>
      <c r="S35" s="199"/>
      <c r="T35" s="199"/>
      <c r="U35" s="199"/>
      <c r="V35" s="199"/>
    </row>
    <row r="36" spans="1:22" ht="112.5" customHeight="1" x14ac:dyDescent="0.25">
      <c r="A36" s="77">
        <v>11</v>
      </c>
      <c r="B36" s="319" t="s">
        <v>179</v>
      </c>
      <c r="C36" s="295"/>
      <c r="D36" s="295"/>
      <c r="E36" s="296"/>
      <c r="F36" s="89" t="s">
        <v>180</v>
      </c>
      <c r="G36" s="79"/>
      <c r="H36" s="80" t="s">
        <v>118</v>
      </c>
      <c r="I36" s="81" t="s">
        <v>7</v>
      </c>
      <c r="J36" s="82">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3" t="s">
        <v>181</v>
      </c>
      <c r="L36" s="106" t="s">
        <v>181</v>
      </c>
      <c r="M36" s="191" t="s">
        <v>467</v>
      </c>
      <c r="N36" s="236" t="s">
        <v>390</v>
      </c>
      <c r="O36" s="259" t="s">
        <v>412</v>
      </c>
      <c r="P36" s="264" t="s">
        <v>501</v>
      </c>
      <c r="Q36" s="276" t="s">
        <v>528</v>
      </c>
      <c r="R36" s="23"/>
      <c r="S36" s="23"/>
      <c r="T36" s="23"/>
      <c r="U36" s="23"/>
      <c r="V36" s="23"/>
    </row>
    <row r="37" spans="1:22" ht="76.5" customHeight="1" x14ac:dyDescent="0.25">
      <c r="A37" s="54" t="s">
        <v>182</v>
      </c>
      <c r="B37" s="55" t="s">
        <v>183</v>
      </c>
      <c r="C37" s="85">
        <f>C3*0.5</f>
        <v>15</v>
      </c>
      <c r="D37" s="57" t="s">
        <v>7</v>
      </c>
      <c r="E37" s="58">
        <f>IF(D37="AA",1*C37,IF(D37="A",0.9*C37,IF(D37="BB",0.8*C37,IF(D37="B",0.7*C37,IF(D37="CC",0.6*C37,IF(D37="C",0.5*C37,IF(D37="D",0.3*C37,IF(D37="E",0*C37,"Belum Diisi"))))))))</f>
        <v>13.5</v>
      </c>
      <c r="F37" s="58"/>
      <c r="G37" s="59">
        <f>J37/C37</f>
        <v>1</v>
      </c>
      <c r="H37" s="58"/>
      <c r="I37" s="58"/>
      <c r="J37" s="60">
        <f>AVERAGE(J39:J48)*C37</f>
        <v>15</v>
      </c>
      <c r="K37" s="61"/>
      <c r="L37" s="107"/>
      <c r="M37" s="191"/>
      <c r="N37" s="236"/>
      <c r="O37" s="75"/>
      <c r="P37" s="264"/>
      <c r="Q37" s="276"/>
      <c r="R37" s="23"/>
      <c r="S37" s="23"/>
      <c r="T37" s="23"/>
      <c r="U37" s="23"/>
      <c r="V37" s="23"/>
    </row>
    <row r="38" spans="1:22" ht="99.6" customHeight="1" thickBot="1" x14ac:dyDescent="0.3">
      <c r="A38" s="319" t="s">
        <v>112</v>
      </c>
      <c r="B38" s="295"/>
      <c r="C38" s="295"/>
      <c r="D38" s="295"/>
      <c r="E38" s="296"/>
      <c r="F38" s="78"/>
      <c r="G38" s="87"/>
      <c r="H38" s="84"/>
      <c r="I38" s="84"/>
      <c r="J38" s="84"/>
      <c r="K38" s="83"/>
      <c r="L38" s="106"/>
      <c r="M38" s="191"/>
      <c r="N38" s="236"/>
      <c r="O38" s="108"/>
      <c r="P38" s="264"/>
      <c r="Q38" s="276"/>
      <c r="R38" s="23"/>
      <c r="S38" s="23"/>
      <c r="T38" s="23"/>
      <c r="U38" s="23"/>
      <c r="V38" s="23"/>
    </row>
    <row r="39" spans="1:22" s="189" customFormat="1" ht="159" customHeight="1" thickBot="1" x14ac:dyDescent="0.3">
      <c r="A39" s="181">
        <v>1</v>
      </c>
      <c r="B39" s="324" t="s">
        <v>184</v>
      </c>
      <c r="C39" s="325"/>
      <c r="D39" s="325"/>
      <c r="E39" s="326"/>
      <c r="F39" s="182" t="s">
        <v>185</v>
      </c>
      <c r="G39" s="183"/>
      <c r="H39" s="184" t="s">
        <v>118</v>
      </c>
      <c r="I39" s="184" t="s">
        <v>7</v>
      </c>
      <c r="J39" s="185">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186" t="s">
        <v>186</v>
      </c>
      <c r="L39" s="187" t="s">
        <v>186</v>
      </c>
      <c r="M39" s="191" t="s">
        <v>360</v>
      </c>
      <c r="N39" s="240" t="s">
        <v>391</v>
      </c>
      <c r="O39" s="260" t="s">
        <v>413</v>
      </c>
      <c r="P39" s="267" t="s">
        <v>502</v>
      </c>
      <c r="Q39" s="276" t="s">
        <v>528</v>
      </c>
      <c r="R39" s="188"/>
      <c r="S39" s="188"/>
      <c r="T39" s="188"/>
      <c r="U39" s="188"/>
      <c r="V39" s="188"/>
    </row>
    <row r="40" spans="1:22" ht="123" customHeight="1" thickBot="1" x14ac:dyDescent="0.3">
      <c r="A40" s="109">
        <v>2</v>
      </c>
      <c r="B40" s="319" t="s">
        <v>187</v>
      </c>
      <c r="C40" s="295"/>
      <c r="D40" s="295"/>
      <c r="E40" s="296"/>
      <c r="F40" s="89" t="s">
        <v>188</v>
      </c>
      <c r="G40" s="79"/>
      <c r="H40" s="80" t="s">
        <v>118</v>
      </c>
      <c r="I40" s="80" t="s">
        <v>7</v>
      </c>
      <c r="J40" s="82">
        <f t="shared" si="6"/>
        <v>1</v>
      </c>
      <c r="K40" s="83" t="s">
        <v>186</v>
      </c>
      <c r="L40" s="106" t="s">
        <v>186</v>
      </c>
      <c r="M40" s="193" t="s">
        <v>189</v>
      </c>
      <c r="N40" s="238" t="s">
        <v>392</v>
      </c>
      <c r="O40" s="256" t="s">
        <v>414</v>
      </c>
      <c r="P40" s="264" t="s">
        <v>503</v>
      </c>
      <c r="Q40" s="275" t="s">
        <v>479</v>
      </c>
      <c r="R40" s="23"/>
      <c r="S40" s="23"/>
      <c r="T40" s="23"/>
      <c r="U40" s="23"/>
      <c r="V40" s="23"/>
    </row>
    <row r="41" spans="1:22" ht="108" customHeight="1" x14ac:dyDescent="0.25">
      <c r="A41" s="109">
        <v>3</v>
      </c>
      <c r="B41" s="319" t="s">
        <v>376</v>
      </c>
      <c r="C41" s="295"/>
      <c r="D41" s="295"/>
      <c r="E41" s="296"/>
      <c r="F41" s="89"/>
      <c r="G41" s="87"/>
      <c r="H41" s="84"/>
      <c r="I41" s="110"/>
      <c r="J41" s="84"/>
      <c r="K41" s="83"/>
      <c r="L41" s="106"/>
      <c r="M41" s="191" t="s">
        <v>361</v>
      </c>
      <c r="N41" s="236" t="s">
        <v>377</v>
      </c>
      <c r="O41" s="256" t="s">
        <v>415</v>
      </c>
      <c r="P41" s="264" t="s">
        <v>504</v>
      </c>
      <c r="Q41" s="276"/>
      <c r="R41" s="23"/>
      <c r="S41" s="23"/>
      <c r="T41" s="23"/>
      <c r="U41" s="23"/>
      <c r="V41" s="23"/>
    </row>
    <row r="42" spans="1:22" ht="117.6" customHeight="1" x14ac:dyDescent="0.25">
      <c r="A42" s="109"/>
      <c r="B42" s="319" t="s">
        <v>142</v>
      </c>
      <c r="C42" s="295"/>
      <c r="D42" s="295"/>
      <c r="E42" s="296"/>
      <c r="F42" s="89" t="s">
        <v>190</v>
      </c>
      <c r="G42" s="79"/>
      <c r="H42" s="84" t="s">
        <v>118</v>
      </c>
      <c r="I42" s="80" t="s">
        <v>7</v>
      </c>
      <c r="J42" s="82">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3" t="s">
        <v>191</v>
      </c>
      <c r="L42" s="106" t="s">
        <v>192</v>
      </c>
      <c r="M42" s="191"/>
      <c r="N42" s="236"/>
      <c r="O42" s="75"/>
      <c r="P42" s="264"/>
      <c r="Q42" s="276"/>
      <c r="R42" s="23"/>
      <c r="S42" s="23"/>
      <c r="T42" s="23"/>
      <c r="U42" s="23"/>
      <c r="V42" s="23"/>
    </row>
    <row r="43" spans="1:22" ht="119.1" customHeight="1" x14ac:dyDescent="0.25">
      <c r="A43" s="109"/>
      <c r="B43" s="319" t="s">
        <v>146</v>
      </c>
      <c r="C43" s="295"/>
      <c r="D43" s="295"/>
      <c r="E43" s="296"/>
      <c r="F43" s="89" t="s">
        <v>193</v>
      </c>
      <c r="G43" s="79"/>
      <c r="H43" s="84" t="s">
        <v>118</v>
      </c>
      <c r="I43" s="80" t="s">
        <v>7</v>
      </c>
      <c r="J43" s="82">
        <f t="shared" si="7"/>
        <v>1</v>
      </c>
      <c r="K43" s="83" t="s">
        <v>194</v>
      </c>
      <c r="L43" s="106" t="s">
        <v>192</v>
      </c>
      <c r="M43" s="191"/>
      <c r="N43" s="236"/>
      <c r="O43" s="75"/>
      <c r="P43" s="264"/>
      <c r="Q43" s="276"/>
      <c r="R43" s="23"/>
      <c r="S43" s="23"/>
      <c r="T43" s="23"/>
      <c r="U43" s="23"/>
      <c r="V43" s="23"/>
    </row>
    <row r="44" spans="1:22" ht="159" customHeight="1" x14ac:dyDescent="0.25">
      <c r="A44" s="109">
        <v>4</v>
      </c>
      <c r="B44" s="319" t="s">
        <v>195</v>
      </c>
      <c r="C44" s="295"/>
      <c r="D44" s="295"/>
      <c r="E44" s="296"/>
      <c r="F44" s="89" t="s">
        <v>196</v>
      </c>
      <c r="G44" s="79"/>
      <c r="H44" s="84" t="s">
        <v>118</v>
      </c>
      <c r="I44" s="80" t="s">
        <v>7</v>
      </c>
      <c r="J44" s="82">
        <f t="shared" si="7"/>
        <v>1</v>
      </c>
      <c r="K44" s="83" t="s">
        <v>197</v>
      </c>
      <c r="L44" s="106" t="s">
        <v>198</v>
      </c>
      <c r="M44" s="191" t="s">
        <v>379</v>
      </c>
      <c r="N44" s="236" t="s">
        <v>378</v>
      </c>
      <c r="O44" s="256" t="s">
        <v>416</v>
      </c>
      <c r="P44" s="264" t="s">
        <v>505</v>
      </c>
      <c r="Q44" s="275" t="s">
        <v>537</v>
      </c>
      <c r="R44" s="23"/>
      <c r="S44" s="23"/>
      <c r="T44" s="23"/>
      <c r="U44" s="23"/>
      <c r="V44" s="23"/>
    </row>
    <row r="45" spans="1:22" ht="159" customHeight="1" x14ac:dyDescent="0.25">
      <c r="A45" s="109">
        <v>5</v>
      </c>
      <c r="B45" s="319" t="s">
        <v>199</v>
      </c>
      <c r="C45" s="295"/>
      <c r="D45" s="295"/>
      <c r="E45" s="296"/>
      <c r="F45" s="78" t="s">
        <v>200</v>
      </c>
      <c r="G45" s="87"/>
      <c r="H45" s="84" t="s">
        <v>118</v>
      </c>
      <c r="I45" s="80" t="s">
        <v>7</v>
      </c>
      <c r="J45" s="82">
        <f t="shared" si="7"/>
        <v>1</v>
      </c>
      <c r="K45" s="83"/>
      <c r="L45" s="106"/>
      <c r="M45" s="191" t="s">
        <v>362</v>
      </c>
      <c r="N45" s="236" t="s">
        <v>380</v>
      </c>
      <c r="O45" s="256" t="s">
        <v>417</v>
      </c>
      <c r="P45" s="264" t="s">
        <v>506</v>
      </c>
      <c r="Q45" s="291" t="s">
        <v>538</v>
      </c>
      <c r="R45" s="23"/>
      <c r="S45" s="23"/>
      <c r="T45" s="23"/>
      <c r="U45" s="23"/>
      <c r="V45" s="23"/>
    </row>
    <row r="46" spans="1:22" s="200" customFormat="1" ht="15.75" customHeight="1" x14ac:dyDescent="0.25">
      <c r="A46" s="111">
        <v>6</v>
      </c>
      <c r="B46" s="320" t="s">
        <v>201</v>
      </c>
      <c r="C46" s="321"/>
      <c r="D46" s="321"/>
      <c r="E46" s="322"/>
      <c r="F46" s="112"/>
      <c r="G46" s="113"/>
      <c r="H46" s="102"/>
      <c r="I46" s="102"/>
      <c r="J46" s="102"/>
      <c r="K46" s="114"/>
      <c r="L46" s="114"/>
      <c r="M46" s="198"/>
      <c r="N46" s="241"/>
      <c r="O46" s="115"/>
      <c r="P46" s="270"/>
      <c r="Q46" s="284"/>
      <c r="R46" s="199"/>
      <c r="S46" s="199"/>
      <c r="T46" s="199"/>
      <c r="U46" s="199"/>
      <c r="V46" s="199"/>
    </row>
    <row r="47" spans="1:22" s="200" customFormat="1" ht="15.75" customHeight="1" x14ac:dyDescent="0.25">
      <c r="A47" s="111">
        <v>7</v>
      </c>
      <c r="B47" s="320" t="s">
        <v>202</v>
      </c>
      <c r="C47" s="321"/>
      <c r="D47" s="321"/>
      <c r="E47" s="322"/>
      <c r="F47" s="112" t="s">
        <v>114</v>
      </c>
      <c r="G47" s="113"/>
      <c r="H47" s="102"/>
      <c r="I47" s="102"/>
      <c r="J47" s="102"/>
      <c r="K47" s="114"/>
      <c r="L47" s="114"/>
      <c r="M47" s="198"/>
      <c r="N47" s="241"/>
      <c r="O47" s="115"/>
      <c r="P47" s="270"/>
      <c r="Q47" s="284"/>
      <c r="R47" s="199"/>
      <c r="S47" s="199"/>
      <c r="T47" s="199"/>
      <c r="U47" s="199"/>
      <c r="V47" s="199"/>
    </row>
    <row r="48" spans="1:22" ht="138" customHeight="1" x14ac:dyDescent="0.25">
      <c r="A48" s="116">
        <v>8</v>
      </c>
      <c r="B48" s="327" t="s">
        <v>203</v>
      </c>
      <c r="C48" s="295"/>
      <c r="D48" s="295"/>
      <c r="E48" s="296"/>
      <c r="F48" s="117" t="s">
        <v>204</v>
      </c>
      <c r="G48" s="118"/>
      <c r="H48" s="119" t="s">
        <v>162</v>
      </c>
      <c r="I48" s="119" t="s">
        <v>7</v>
      </c>
      <c r="J48" s="120">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21" t="s">
        <v>205</v>
      </c>
      <c r="L48" s="121" t="s">
        <v>205</v>
      </c>
      <c r="M48" s="191" t="s">
        <v>468</v>
      </c>
      <c r="N48" s="236" t="s">
        <v>381</v>
      </c>
      <c r="O48" s="261" t="s">
        <v>418</v>
      </c>
      <c r="P48" s="266" t="s">
        <v>507</v>
      </c>
      <c r="Q48" s="285" t="s">
        <v>528</v>
      </c>
      <c r="R48" s="105"/>
      <c r="S48" s="105"/>
      <c r="T48" s="105"/>
      <c r="U48" s="105"/>
      <c r="V48" s="105"/>
    </row>
    <row r="49" spans="1:22" s="223" customFormat="1" ht="15.75" customHeight="1" x14ac:dyDescent="0.25">
      <c r="A49" s="213">
        <v>2</v>
      </c>
      <c r="B49" s="214" t="s">
        <v>206</v>
      </c>
      <c r="C49" s="215">
        <v>30</v>
      </c>
      <c r="D49" s="216"/>
      <c r="E49" s="217">
        <f>SUM(E50,E54,E61)</f>
        <v>27</v>
      </c>
      <c r="F49" s="217"/>
      <c r="G49" s="218"/>
      <c r="H49" s="217"/>
      <c r="I49" s="217"/>
      <c r="J49" s="217"/>
      <c r="K49" s="219"/>
      <c r="L49" s="219"/>
      <c r="M49" s="220"/>
      <c r="N49" s="242"/>
      <c r="O49" s="221"/>
      <c r="P49" s="268"/>
      <c r="Q49" s="286"/>
      <c r="R49" s="222"/>
      <c r="S49" s="222"/>
      <c r="T49" s="222"/>
      <c r="U49" s="222"/>
      <c r="V49" s="222"/>
    </row>
    <row r="50" spans="1:22" s="212" customFormat="1" ht="15.75" customHeight="1" x14ac:dyDescent="0.25">
      <c r="A50" s="201" t="s">
        <v>207</v>
      </c>
      <c r="B50" s="202" t="s">
        <v>208</v>
      </c>
      <c r="C50" s="203">
        <f>C49*0.2</f>
        <v>6</v>
      </c>
      <c r="D50" s="204" t="s">
        <v>7</v>
      </c>
      <c r="E50" s="205">
        <f>IF(D50="AA",1*C50,IF(D50="A",0.9*C50,IF(D50="BB",0.8*C50,IF(D50="B",0.7*C50,IF(D50="CC",0.6*C50,IF(D50="C",0.5*C50,IF(D50="D",0.3*C50,IF(D50="E",0*C50,"Belum Diisi"))))))))</f>
        <v>5.4</v>
      </c>
      <c r="F50" s="205"/>
      <c r="G50" s="206">
        <f>J50/C50</f>
        <v>1</v>
      </c>
      <c r="H50" s="205"/>
      <c r="I50" s="205"/>
      <c r="J50" s="207">
        <f>AVERAGE(J51:J53)*C50</f>
        <v>6</v>
      </c>
      <c r="K50" s="208"/>
      <c r="L50" s="208"/>
      <c r="M50" s="209"/>
      <c r="N50" s="243"/>
      <c r="O50" s="210"/>
      <c r="P50" s="269"/>
      <c r="Q50" s="287"/>
      <c r="R50" s="211"/>
      <c r="S50" s="211"/>
      <c r="T50" s="211"/>
      <c r="U50" s="211"/>
      <c r="V50" s="211"/>
    </row>
    <row r="51" spans="1:22" s="200" customFormat="1" ht="15.75" customHeight="1" x14ac:dyDescent="0.25">
      <c r="A51" s="111">
        <v>1</v>
      </c>
      <c r="B51" s="320" t="s">
        <v>209</v>
      </c>
      <c r="C51" s="321"/>
      <c r="D51" s="321"/>
      <c r="E51" s="322"/>
      <c r="F51" s="112" t="s">
        <v>114</v>
      </c>
      <c r="G51" s="113"/>
      <c r="H51" s="102"/>
      <c r="I51" s="102"/>
      <c r="J51" s="73"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14"/>
      <c r="L51" s="114"/>
      <c r="M51" s="198"/>
      <c r="N51" s="244"/>
      <c r="O51" s="130"/>
      <c r="P51" s="270"/>
      <c r="Q51" s="288"/>
      <c r="R51" s="199"/>
      <c r="S51" s="199"/>
      <c r="T51" s="199"/>
      <c r="U51" s="199"/>
      <c r="V51" s="199"/>
    </row>
    <row r="52" spans="1:22" ht="77.25" customHeight="1" thickBot="1" x14ac:dyDescent="0.3">
      <c r="A52" s="109">
        <v>2</v>
      </c>
      <c r="B52" s="319" t="s">
        <v>210</v>
      </c>
      <c r="C52" s="295"/>
      <c r="D52" s="295"/>
      <c r="E52" s="296"/>
      <c r="F52" s="89" t="s">
        <v>211</v>
      </c>
      <c r="G52" s="79"/>
      <c r="H52" s="80" t="s">
        <v>128</v>
      </c>
      <c r="I52" s="81" t="s">
        <v>7</v>
      </c>
      <c r="J52" s="82">
        <f t="shared" si="8"/>
        <v>1</v>
      </c>
      <c r="K52" s="83" t="s">
        <v>212</v>
      </c>
      <c r="L52" s="83" t="s">
        <v>212</v>
      </c>
      <c r="M52" s="191" t="s">
        <v>363</v>
      </c>
      <c r="N52" s="236" t="s">
        <v>382</v>
      </c>
      <c r="O52" s="261" t="s">
        <v>419</v>
      </c>
      <c r="P52" s="264" t="s">
        <v>508</v>
      </c>
      <c r="Q52" s="276" t="s">
        <v>480</v>
      </c>
      <c r="R52" s="23"/>
      <c r="S52" s="23"/>
      <c r="T52" s="23"/>
      <c r="U52" s="23"/>
      <c r="V52" s="23"/>
    </row>
    <row r="53" spans="1:22" ht="162.94999999999999" customHeight="1" thickBot="1" x14ac:dyDescent="0.3">
      <c r="A53" s="109">
        <v>3</v>
      </c>
      <c r="B53" s="319" t="s">
        <v>213</v>
      </c>
      <c r="C53" s="295"/>
      <c r="D53" s="295"/>
      <c r="E53" s="296"/>
      <c r="F53" s="89" t="s">
        <v>214</v>
      </c>
      <c r="G53" s="79"/>
      <c r="H53" s="80" t="s">
        <v>128</v>
      </c>
      <c r="I53" s="81" t="s">
        <v>7</v>
      </c>
      <c r="J53" s="82">
        <f t="shared" si="8"/>
        <v>1</v>
      </c>
      <c r="K53" s="83" t="s">
        <v>215</v>
      </c>
      <c r="L53" s="83" t="s">
        <v>215</v>
      </c>
      <c r="M53" s="193" t="s">
        <v>216</v>
      </c>
      <c r="N53" s="236" t="s">
        <v>344</v>
      </c>
      <c r="O53" s="261" t="s">
        <v>420</v>
      </c>
      <c r="P53" s="264" t="s">
        <v>509</v>
      </c>
      <c r="Q53" s="276" t="s">
        <v>528</v>
      </c>
      <c r="R53" s="23"/>
      <c r="S53" s="23"/>
      <c r="T53" s="23"/>
      <c r="U53" s="23"/>
      <c r="V53" s="23"/>
    </row>
    <row r="54" spans="1:22" ht="15.75" customHeight="1" thickBot="1" x14ac:dyDescent="0.3">
      <c r="A54" s="54" t="s">
        <v>217</v>
      </c>
      <c r="B54" s="55" t="s">
        <v>218</v>
      </c>
      <c r="C54" s="85">
        <f>C49*0.3</f>
        <v>9</v>
      </c>
      <c r="D54" s="80" t="s">
        <v>7</v>
      </c>
      <c r="E54" s="125">
        <f>IF(D54="AA",1*C54,IF(D54="A",0.9*C54,IF(D54="BB",0.8*C54,IF(D54="B",0.7*C54,IF(D54="CC",0.6*C54,IF(D54="C",0.5*C54,IF(D54="D",0.3*C54,IF(D54="E",0*C54,"Belum Diisi"))))))))</f>
        <v>8.1</v>
      </c>
      <c r="F54" s="125"/>
      <c r="G54" s="126">
        <f>J54/C54</f>
        <v>1</v>
      </c>
      <c r="H54" s="125"/>
      <c r="I54" s="125"/>
      <c r="J54" s="127">
        <f>AVERAGE(J55:J60)*C54</f>
        <v>9</v>
      </c>
      <c r="K54" s="128"/>
      <c r="L54" s="128"/>
      <c r="M54" s="191"/>
      <c r="N54" s="245"/>
      <c r="O54" s="124"/>
      <c r="P54" s="264"/>
      <c r="Q54" s="276"/>
      <c r="R54" s="23"/>
      <c r="S54" s="23"/>
      <c r="T54" s="23"/>
      <c r="U54" s="23"/>
      <c r="V54" s="23"/>
    </row>
    <row r="55" spans="1:22" ht="80.45" customHeight="1" thickBot="1" x14ac:dyDescent="0.3">
      <c r="A55" s="131">
        <v>1</v>
      </c>
      <c r="B55" s="330" t="s">
        <v>219</v>
      </c>
      <c r="C55" s="295"/>
      <c r="D55" s="295"/>
      <c r="E55" s="296"/>
      <c r="F55" s="89" t="s">
        <v>220</v>
      </c>
      <c r="G55" s="79"/>
      <c r="H55" s="80" t="s">
        <v>118</v>
      </c>
      <c r="I55" s="81" t="s">
        <v>7</v>
      </c>
      <c r="J55" s="82">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3" t="s">
        <v>221</v>
      </c>
      <c r="L55" s="83" t="s">
        <v>221</v>
      </c>
      <c r="M55" s="194" t="s">
        <v>383</v>
      </c>
      <c r="N55" s="238" t="s">
        <v>393</v>
      </c>
      <c r="O55" s="261" t="s">
        <v>421</v>
      </c>
      <c r="P55" s="264" t="s">
        <v>510</v>
      </c>
      <c r="Q55" s="276" t="s">
        <v>539</v>
      </c>
      <c r="R55" s="23"/>
      <c r="S55" s="23"/>
      <c r="T55" s="23"/>
      <c r="U55" s="23"/>
      <c r="V55" s="23"/>
    </row>
    <row r="56" spans="1:22" ht="73.5" customHeight="1" thickBot="1" x14ac:dyDescent="0.3">
      <c r="A56" s="131">
        <v>2</v>
      </c>
      <c r="B56" s="330" t="s">
        <v>222</v>
      </c>
      <c r="C56" s="295"/>
      <c r="D56" s="295"/>
      <c r="E56" s="296"/>
      <c r="F56" s="89" t="s">
        <v>223</v>
      </c>
      <c r="G56" s="79"/>
      <c r="H56" s="80" t="s">
        <v>118</v>
      </c>
      <c r="I56" s="81" t="s">
        <v>7</v>
      </c>
      <c r="J56" s="82">
        <f t="shared" si="9"/>
        <v>1</v>
      </c>
      <c r="K56" s="83" t="s">
        <v>224</v>
      </c>
      <c r="L56" s="83" t="s">
        <v>224</v>
      </c>
      <c r="M56" s="193" t="s">
        <v>469</v>
      </c>
      <c r="N56" s="238" t="s">
        <v>393</v>
      </c>
      <c r="O56" s="262" t="s">
        <v>422</v>
      </c>
      <c r="P56" s="264" t="s">
        <v>510</v>
      </c>
      <c r="Q56" s="276" t="s">
        <v>539</v>
      </c>
      <c r="R56" s="23"/>
      <c r="S56" s="23"/>
      <c r="T56" s="23"/>
      <c r="U56" s="23"/>
      <c r="V56" s="23"/>
    </row>
    <row r="57" spans="1:22" ht="73.5" customHeight="1" thickBot="1" x14ac:dyDescent="0.3">
      <c r="A57" s="131">
        <v>3</v>
      </c>
      <c r="B57" s="319" t="s">
        <v>225</v>
      </c>
      <c r="C57" s="295"/>
      <c r="D57" s="295"/>
      <c r="E57" s="296"/>
      <c r="F57" s="89" t="s">
        <v>226</v>
      </c>
      <c r="G57" s="79"/>
      <c r="H57" s="80" t="s">
        <v>128</v>
      </c>
      <c r="I57" s="81" t="s">
        <v>7</v>
      </c>
      <c r="J57" s="82">
        <f t="shared" si="9"/>
        <v>1</v>
      </c>
      <c r="K57" s="83" t="s">
        <v>227</v>
      </c>
      <c r="L57" s="83" t="s">
        <v>227</v>
      </c>
      <c r="M57" s="193" t="s">
        <v>459</v>
      </c>
      <c r="N57" s="238" t="s">
        <v>394</v>
      </c>
      <c r="O57" s="262" t="s">
        <v>423</v>
      </c>
      <c r="P57" s="264" t="s">
        <v>511</v>
      </c>
      <c r="Q57" s="276" t="s">
        <v>481</v>
      </c>
      <c r="R57" s="23"/>
      <c r="S57" s="23"/>
      <c r="T57" s="23"/>
      <c r="U57" s="23"/>
      <c r="V57" s="23"/>
    </row>
    <row r="58" spans="1:22" ht="90.75" customHeight="1" x14ac:dyDescent="0.25">
      <c r="A58" s="131">
        <v>4</v>
      </c>
      <c r="B58" s="330" t="s">
        <v>228</v>
      </c>
      <c r="C58" s="295"/>
      <c r="D58" s="295"/>
      <c r="E58" s="296"/>
      <c r="F58" s="89" t="s">
        <v>229</v>
      </c>
      <c r="G58" s="79"/>
      <c r="H58" s="80" t="s">
        <v>128</v>
      </c>
      <c r="I58" s="81" t="s">
        <v>7</v>
      </c>
      <c r="J58" s="82">
        <f t="shared" si="9"/>
        <v>1</v>
      </c>
      <c r="K58" s="98" t="s">
        <v>230</v>
      </c>
      <c r="L58" s="98" t="s">
        <v>230</v>
      </c>
      <c r="M58" s="191" t="s">
        <v>470</v>
      </c>
      <c r="N58" s="246" t="s">
        <v>345</v>
      </c>
      <c r="O58" s="262" t="s">
        <v>424</v>
      </c>
      <c r="P58" s="264" t="s">
        <v>512</v>
      </c>
      <c r="Q58" s="276" t="s">
        <v>528</v>
      </c>
      <c r="R58" s="23"/>
      <c r="S58" s="23"/>
      <c r="T58" s="23"/>
      <c r="U58" s="23"/>
      <c r="V58" s="23"/>
    </row>
    <row r="59" spans="1:22" ht="117.6" customHeight="1" x14ac:dyDescent="0.25">
      <c r="A59" s="132">
        <v>5</v>
      </c>
      <c r="B59" s="327" t="s">
        <v>231</v>
      </c>
      <c r="C59" s="295"/>
      <c r="D59" s="295"/>
      <c r="E59" s="296"/>
      <c r="F59" s="117" t="s">
        <v>232</v>
      </c>
      <c r="G59" s="133"/>
      <c r="H59" s="134" t="s">
        <v>134</v>
      </c>
      <c r="I59" s="134" t="s">
        <v>135</v>
      </c>
      <c r="J59" s="120">
        <f t="shared" si="9"/>
        <v>1</v>
      </c>
      <c r="K59" s="121" t="s">
        <v>233</v>
      </c>
      <c r="L59" s="121" t="s">
        <v>227</v>
      </c>
      <c r="M59" s="191" t="s">
        <v>471</v>
      </c>
      <c r="N59" s="236" t="s">
        <v>346</v>
      </c>
      <c r="O59" s="261" t="s">
        <v>425</v>
      </c>
      <c r="P59" s="266" t="s">
        <v>513</v>
      </c>
      <c r="Q59" s="285" t="s">
        <v>528</v>
      </c>
      <c r="R59" s="105"/>
      <c r="S59" s="105"/>
      <c r="T59" s="105"/>
      <c r="U59" s="105"/>
      <c r="V59" s="105"/>
    </row>
    <row r="60" spans="1:22" ht="117" customHeight="1" x14ac:dyDescent="0.25">
      <c r="A60" s="132">
        <v>6</v>
      </c>
      <c r="B60" s="327" t="s">
        <v>234</v>
      </c>
      <c r="C60" s="295"/>
      <c r="D60" s="295"/>
      <c r="E60" s="296"/>
      <c r="F60" s="117" t="s">
        <v>235</v>
      </c>
      <c r="G60" s="133"/>
      <c r="H60" s="134" t="s">
        <v>134</v>
      </c>
      <c r="I60" s="134" t="s">
        <v>135</v>
      </c>
      <c r="J60" s="120">
        <f t="shared" si="9"/>
        <v>1</v>
      </c>
      <c r="K60" s="121" t="s">
        <v>227</v>
      </c>
      <c r="L60" s="121" t="s">
        <v>227</v>
      </c>
      <c r="M60" s="191" t="s">
        <v>472</v>
      </c>
      <c r="N60" s="236" t="s">
        <v>347</v>
      </c>
      <c r="O60" s="261" t="s">
        <v>426</v>
      </c>
      <c r="P60" s="266" t="s">
        <v>514</v>
      </c>
      <c r="Q60" s="285" t="s">
        <v>528</v>
      </c>
      <c r="R60" s="105"/>
      <c r="S60" s="105"/>
      <c r="T60" s="105"/>
      <c r="U60" s="105"/>
      <c r="V60" s="105"/>
    </row>
    <row r="61" spans="1:22" ht="15.75" customHeight="1" thickBot="1" x14ac:dyDescent="0.3">
      <c r="A61" s="54" t="s">
        <v>236</v>
      </c>
      <c r="B61" s="55" t="s">
        <v>237</v>
      </c>
      <c r="C61" s="85">
        <f>C49*0.5</f>
        <v>15</v>
      </c>
      <c r="D61" s="80" t="s">
        <v>7</v>
      </c>
      <c r="E61" s="125">
        <f>IF(D61="AA",1*C61,IF(D61="A",0.9*C61,IF(D61="BB",0.8*C61,IF(D61="B",0.7*C61,IF(D61="CC",0.6*C61,IF(D61="C",0.5*C61,IF(D61="D",0.3*C61,IF(D61="E",0*C61,"Belum Diisi"))))))))</f>
        <v>13.5</v>
      </c>
      <c r="F61" s="125"/>
      <c r="G61" s="126">
        <f>J61/C61</f>
        <v>1</v>
      </c>
      <c r="H61" s="125"/>
      <c r="I61" s="125"/>
      <c r="J61" s="125">
        <f>AVERAGE(J62:J72)*C61</f>
        <v>15</v>
      </c>
      <c r="K61" s="128"/>
      <c r="L61" s="128"/>
      <c r="M61" s="191"/>
      <c r="N61" s="246"/>
      <c r="O61" s="124"/>
      <c r="P61" s="264"/>
      <c r="Q61" s="276"/>
      <c r="R61" s="23"/>
      <c r="S61" s="23"/>
      <c r="T61" s="23"/>
      <c r="U61" s="23"/>
      <c r="V61" s="23"/>
    </row>
    <row r="62" spans="1:22" ht="144.75" customHeight="1" thickBot="1" x14ac:dyDescent="0.3">
      <c r="A62" s="132">
        <v>1</v>
      </c>
      <c r="B62" s="328" t="s">
        <v>238</v>
      </c>
      <c r="C62" s="295"/>
      <c r="D62" s="295"/>
      <c r="E62" s="296"/>
      <c r="F62" s="117" t="s">
        <v>239</v>
      </c>
      <c r="G62" s="118"/>
      <c r="H62" s="80" t="s">
        <v>128</v>
      </c>
      <c r="I62" s="81" t="s">
        <v>7</v>
      </c>
      <c r="J62" s="120">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21" t="s">
        <v>240</v>
      </c>
      <c r="L62" s="121" t="s">
        <v>240</v>
      </c>
      <c r="M62" s="193" t="s">
        <v>241</v>
      </c>
      <c r="N62" s="238" t="s">
        <v>242</v>
      </c>
      <c r="O62" s="261" t="s">
        <v>427</v>
      </c>
      <c r="P62" s="266" t="s">
        <v>515</v>
      </c>
      <c r="Q62" s="276" t="s">
        <v>528</v>
      </c>
      <c r="R62" s="105"/>
      <c r="S62" s="105"/>
      <c r="T62" s="105"/>
      <c r="U62" s="105"/>
      <c r="V62" s="105"/>
    </row>
    <row r="63" spans="1:22" ht="126" customHeight="1" thickBot="1" x14ac:dyDescent="0.3">
      <c r="A63" s="116">
        <v>2</v>
      </c>
      <c r="B63" s="327" t="s">
        <v>243</v>
      </c>
      <c r="C63" s="295"/>
      <c r="D63" s="295"/>
      <c r="E63" s="296"/>
      <c r="F63" s="117" t="s">
        <v>244</v>
      </c>
      <c r="G63" s="118"/>
      <c r="H63" s="134" t="s">
        <v>134</v>
      </c>
      <c r="I63" s="134" t="s">
        <v>135</v>
      </c>
      <c r="J63" s="120">
        <f t="shared" si="10"/>
        <v>1</v>
      </c>
      <c r="K63" s="121" t="s">
        <v>245</v>
      </c>
      <c r="L63" s="121" t="s">
        <v>245</v>
      </c>
      <c r="M63" s="193" t="s">
        <v>243</v>
      </c>
      <c r="N63" s="236" t="s">
        <v>384</v>
      </c>
      <c r="O63" s="261" t="s">
        <v>428</v>
      </c>
      <c r="P63" s="266" t="s">
        <v>516</v>
      </c>
      <c r="Q63" s="285" t="s">
        <v>540</v>
      </c>
      <c r="R63" s="105"/>
      <c r="S63" s="105"/>
      <c r="T63" s="105"/>
      <c r="U63" s="105"/>
      <c r="V63" s="105"/>
    </row>
    <row r="64" spans="1:22" s="200" customFormat="1" ht="15.75" customHeight="1" x14ac:dyDescent="0.25">
      <c r="A64" s="111">
        <v>3</v>
      </c>
      <c r="B64" s="320" t="s">
        <v>246</v>
      </c>
      <c r="C64" s="321"/>
      <c r="D64" s="321"/>
      <c r="E64" s="322"/>
      <c r="F64" s="99" t="s">
        <v>247</v>
      </c>
      <c r="G64" s="100"/>
      <c r="H64" s="101"/>
      <c r="I64" s="102"/>
      <c r="J64" s="102"/>
      <c r="K64" s="114" t="s">
        <v>248</v>
      </c>
      <c r="L64" s="114" t="s">
        <v>249</v>
      </c>
      <c r="M64" s="198"/>
      <c r="N64" s="241"/>
      <c r="O64" s="115"/>
      <c r="P64" s="270"/>
      <c r="Q64" s="284"/>
      <c r="R64" s="199"/>
      <c r="S64" s="199"/>
      <c r="T64" s="199"/>
      <c r="U64" s="199"/>
      <c r="V64" s="199"/>
    </row>
    <row r="65" spans="1:22" s="200" customFormat="1" ht="15.75" customHeight="1" thickBot="1" x14ac:dyDescent="0.3">
      <c r="A65" s="111">
        <v>4</v>
      </c>
      <c r="B65" s="331" t="s">
        <v>250</v>
      </c>
      <c r="C65" s="321"/>
      <c r="D65" s="321"/>
      <c r="E65" s="322"/>
      <c r="F65" s="99" t="s">
        <v>251</v>
      </c>
      <c r="G65" s="100"/>
      <c r="H65" s="101"/>
      <c r="I65" s="102"/>
      <c r="J65" s="73"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14" t="s">
        <v>252</v>
      </c>
      <c r="L65" s="114" t="s">
        <v>252</v>
      </c>
      <c r="M65" s="198"/>
      <c r="N65" s="241"/>
      <c r="O65" s="135"/>
      <c r="P65" s="270"/>
      <c r="Q65" s="284"/>
      <c r="R65" s="199"/>
      <c r="S65" s="199"/>
      <c r="T65" s="199"/>
      <c r="U65" s="199"/>
      <c r="V65" s="199"/>
    </row>
    <row r="66" spans="1:22" ht="87" customHeight="1" thickBot="1" x14ac:dyDescent="0.3">
      <c r="A66" s="109">
        <v>5</v>
      </c>
      <c r="B66" s="329" t="s">
        <v>253</v>
      </c>
      <c r="C66" s="295"/>
      <c r="D66" s="295"/>
      <c r="E66" s="296"/>
      <c r="F66" s="89" t="s">
        <v>254</v>
      </c>
      <c r="G66" s="79"/>
      <c r="H66" s="134" t="s">
        <v>134</v>
      </c>
      <c r="I66" s="134" t="s">
        <v>135</v>
      </c>
      <c r="J66" s="82">
        <f t="shared" si="11"/>
        <v>1</v>
      </c>
      <c r="K66" s="106" t="s">
        <v>227</v>
      </c>
      <c r="L66" s="106" t="s">
        <v>227</v>
      </c>
      <c r="M66" s="193" t="s">
        <v>255</v>
      </c>
      <c r="N66" s="236" t="s">
        <v>395</v>
      </c>
      <c r="O66" s="263" t="s">
        <v>429</v>
      </c>
      <c r="P66" s="264" t="s">
        <v>517</v>
      </c>
      <c r="Q66" s="276" t="s">
        <v>541</v>
      </c>
      <c r="R66" s="23"/>
      <c r="S66" s="23"/>
      <c r="T66" s="23"/>
      <c r="U66" s="23"/>
      <c r="V66" s="23"/>
    </row>
    <row r="67" spans="1:22" ht="63.75" customHeight="1" x14ac:dyDescent="0.25">
      <c r="A67" s="109">
        <v>6</v>
      </c>
      <c r="B67" s="330" t="s">
        <v>256</v>
      </c>
      <c r="C67" s="295"/>
      <c r="D67" s="295"/>
      <c r="E67" s="296"/>
      <c r="F67" s="89" t="s">
        <v>257</v>
      </c>
      <c r="G67" s="79"/>
      <c r="H67" s="134" t="s">
        <v>134</v>
      </c>
      <c r="I67" s="134" t="s">
        <v>135</v>
      </c>
      <c r="J67" s="82">
        <f t="shared" si="11"/>
        <v>1</v>
      </c>
      <c r="K67" s="106" t="s">
        <v>227</v>
      </c>
      <c r="L67" s="106" t="s">
        <v>227</v>
      </c>
      <c r="M67" s="191" t="s">
        <v>364</v>
      </c>
      <c r="N67" s="236" t="s">
        <v>348</v>
      </c>
      <c r="O67" s="263" t="s">
        <v>430</v>
      </c>
      <c r="P67" s="264" t="s">
        <v>518</v>
      </c>
      <c r="Q67" s="276" t="s">
        <v>482</v>
      </c>
      <c r="R67" s="23"/>
      <c r="S67" s="23"/>
      <c r="T67" s="23"/>
      <c r="U67" s="23"/>
      <c r="V67" s="23"/>
    </row>
    <row r="68" spans="1:22" ht="89.45" customHeight="1" x14ac:dyDescent="0.25">
      <c r="A68" s="109">
        <v>7</v>
      </c>
      <c r="B68" s="329" t="s">
        <v>258</v>
      </c>
      <c r="C68" s="295"/>
      <c r="D68" s="295"/>
      <c r="E68" s="296"/>
      <c r="F68" s="89" t="s">
        <v>259</v>
      </c>
      <c r="G68" s="79"/>
      <c r="H68" s="134" t="s">
        <v>134</v>
      </c>
      <c r="I68" s="134" t="s">
        <v>135</v>
      </c>
      <c r="J68" s="82">
        <f t="shared" si="11"/>
        <v>1</v>
      </c>
      <c r="K68" s="106" t="s">
        <v>227</v>
      </c>
      <c r="L68" s="106" t="s">
        <v>227</v>
      </c>
      <c r="M68" s="191" t="s">
        <v>385</v>
      </c>
      <c r="N68" s="236" t="s">
        <v>395</v>
      </c>
      <c r="O68" s="263" t="s">
        <v>431</v>
      </c>
      <c r="P68" s="264" t="s">
        <v>519</v>
      </c>
      <c r="Q68" s="276" t="s">
        <v>542</v>
      </c>
      <c r="R68" s="23"/>
      <c r="S68" s="23"/>
      <c r="T68" s="23"/>
      <c r="U68" s="23"/>
      <c r="V68" s="23"/>
    </row>
    <row r="69" spans="1:22" ht="123" customHeight="1" thickBot="1" x14ac:dyDescent="0.3">
      <c r="A69" s="109">
        <v>8</v>
      </c>
      <c r="B69" s="330" t="s">
        <v>260</v>
      </c>
      <c r="C69" s="295"/>
      <c r="D69" s="295"/>
      <c r="E69" s="296"/>
      <c r="F69" s="89" t="s">
        <v>261</v>
      </c>
      <c r="G69" s="79"/>
      <c r="H69" s="134" t="s">
        <v>134</v>
      </c>
      <c r="I69" s="134" t="s">
        <v>135</v>
      </c>
      <c r="J69" s="82">
        <f t="shared" si="11"/>
        <v>1</v>
      </c>
      <c r="K69" s="106" t="s">
        <v>227</v>
      </c>
      <c r="L69" s="106" t="s">
        <v>227</v>
      </c>
      <c r="M69" s="191" t="s">
        <v>364</v>
      </c>
      <c r="N69" s="236" t="s">
        <v>396</v>
      </c>
      <c r="O69" s="263" t="s">
        <v>432</v>
      </c>
      <c r="P69" s="264" t="s">
        <v>520</v>
      </c>
      <c r="Q69" s="276" t="s">
        <v>543</v>
      </c>
      <c r="R69" s="23"/>
      <c r="S69" s="23"/>
      <c r="T69" s="23"/>
      <c r="U69" s="23"/>
      <c r="V69" s="23"/>
    </row>
    <row r="70" spans="1:22" ht="105.75" customHeight="1" thickBot="1" x14ac:dyDescent="0.3">
      <c r="A70" s="109">
        <v>9</v>
      </c>
      <c r="B70" s="319" t="s">
        <v>262</v>
      </c>
      <c r="C70" s="295"/>
      <c r="D70" s="295"/>
      <c r="E70" s="296"/>
      <c r="F70" s="89" t="s">
        <v>263</v>
      </c>
      <c r="G70" s="79"/>
      <c r="H70" s="80" t="s">
        <v>118</v>
      </c>
      <c r="I70" s="81" t="s">
        <v>7</v>
      </c>
      <c r="J70" s="82">
        <f t="shared" si="11"/>
        <v>1</v>
      </c>
      <c r="K70" s="83" t="s">
        <v>227</v>
      </c>
      <c r="L70" s="83" t="s">
        <v>227</v>
      </c>
      <c r="M70" s="193" t="s">
        <v>264</v>
      </c>
      <c r="N70" s="236" t="s">
        <v>349</v>
      </c>
      <c r="O70" s="263" t="s">
        <v>433</v>
      </c>
      <c r="P70" s="264" t="s">
        <v>521</v>
      </c>
      <c r="Q70" s="275" t="s">
        <v>544</v>
      </c>
      <c r="R70" s="23"/>
      <c r="S70" s="23"/>
      <c r="T70" s="23"/>
      <c r="U70" s="23"/>
      <c r="V70" s="23"/>
    </row>
    <row r="71" spans="1:22" s="200" customFormat="1" ht="15.75" customHeight="1" thickBot="1" x14ac:dyDescent="0.3">
      <c r="A71" s="111">
        <v>10</v>
      </c>
      <c r="B71" s="320" t="s">
        <v>265</v>
      </c>
      <c r="C71" s="321"/>
      <c r="D71" s="321"/>
      <c r="E71" s="322"/>
      <c r="F71" s="112" t="s">
        <v>114</v>
      </c>
      <c r="G71" s="113"/>
      <c r="H71" s="102"/>
      <c r="I71" s="102"/>
      <c r="J71" s="73" t="str">
        <f t="shared" si="11"/>
        <v/>
      </c>
      <c r="K71" s="114"/>
      <c r="L71" s="114"/>
      <c r="M71" s="198"/>
      <c r="N71" s="271"/>
      <c r="O71" s="272"/>
      <c r="P71" s="270"/>
      <c r="Q71" s="289"/>
      <c r="R71" s="199"/>
      <c r="S71" s="199"/>
      <c r="T71" s="199"/>
      <c r="U71" s="199"/>
      <c r="V71" s="199"/>
    </row>
    <row r="72" spans="1:22" ht="132" customHeight="1" thickBot="1" x14ac:dyDescent="0.3">
      <c r="A72" s="109">
        <v>11</v>
      </c>
      <c r="B72" s="319" t="s">
        <v>266</v>
      </c>
      <c r="C72" s="295"/>
      <c r="D72" s="295"/>
      <c r="E72" s="296"/>
      <c r="F72" s="89" t="s">
        <v>267</v>
      </c>
      <c r="G72" s="79"/>
      <c r="H72" s="80" t="s">
        <v>118</v>
      </c>
      <c r="I72" s="81" t="s">
        <v>7</v>
      </c>
      <c r="J72" s="82">
        <f t="shared" si="11"/>
        <v>1</v>
      </c>
      <c r="K72" s="83" t="s">
        <v>268</v>
      </c>
      <c r="L72" s="83" t="s">
        <v>268</v>
      </c>
      <c r="M72" s="193" t="s">
        <v>269</v>
      </c>
      <c r="N72" s="236" t="s">
        <v>350</v>
      </c>
      <c r="O72" s="263" t="s">
        <v>434</v>
      </c>
      <c r="P72" s="264" t="s">
        <v>522</v>
      </c>
      <c r="Q72" s="276" t="s">
        <v>528</v>
      </c>
      <c r="R72" s="23"/>
      <c r="S72" s="23"/>
      <c r="T72" s="23"/>
      <c r="U72" s="23"/>
      <c r="V72" s="23"/>
    </row>
    <row r="73" spans="1:22" ht="15.75" customHeight="1" x14ac:dyDescent="0.25">
      <c r="A73" s="122">
        <v>3</v>
      </c>
      <c r="B73" s="123" t="s">
        <v>270</v>
      </c>
      <c r="C73" s="48">
        <v>15</v>
      </c>
      <c r="D73" s="49"/>
      <c r="E73" s="50">
        <f>SUM(E74,E80,E91)</f>
        <v>13.95</v>
      </c>
      <c r="F73" s="50"/>
      <c r="G73" s="51"/>
      <c r="H73" s="50"/>
      <c r="I73" s="50"/>
      <c r="J73" s="50"/>
      <c r="K73" s="52"/>
      <c r="L73" s="52"/>
      <c r="M73" s="191"/>
      <c r="N73" s="245"/>
      <c r="O73" s="136"/>
      <c r="P73" s="264"/>
      <c r="Q73" s="276"/>
      <c r="R73" s="23"/>
      <c r="S73" s="23"/>
      <c r="T73" s="23"/>
      <c r="U73" s="23"/>
      <c r="V73" s="23"/>
    </row>
    <row r="74" spans="1:22" ht="15.75" customHeight="1" x14ac:dyDescent="0.25">
      <c r="A74" s="54" t="s">
        <v>271</v>
      </c>
      <c r="B74" s="55" t="s">
        <v>272</v>
      </c>
      <c r="C74" s="85">
        <f>C73*0.2</f>
        <v>3</v>
      </c>
      <c r="D74" s="80" t="s">
        <v>7</v>
      </c>
      <c r="E74" s="125">
        <f>IF(D74="AA",1*C74,IF(D74="A",0.9*C74,IF(D74="BB",0.8*C74,IF(D74="B",0.7*C74,IF(D74="CC",0.6*C74,IF(D74="C",0.5*C74,IF(D74="D",0.3*C74,IF(D74="E",0*C74,"Belum Diisi"))))))))</f>
        <v>2.7</v>
      </c>
      <c r="F74" s="125"/>
      <c r="G74" s="126">
        <f>J74/C74</f>
        <v>1</v>
      </c>
      <c r="H74" s="125"/>
      <c r="I74" s="125"/>
      <c r="J74" s="127">
        <f>AVERAGE(J75:J79)*C74</f>
        <v>3</v>
      </c>
      <c r="K74" s="128"/>
      <c r="L74" s="128"/>
      <c r="M74" s="191"/>
      <c r="N74" s="245"/>
      <c r="O74" s="124"/>
      <c r="P74" s="264"/>
      <c r="Q74" s="276"/>
      <c r="R74" s="23"/>
      <c r="S74" s="23"/>
      <c r="T74" s="23"/>
      <c r="U74" s="23"/>
      <c r="V74" s="23"/>
    </row>
    <row r="75" spans="1:22" ht="61.5" customHeight="1" x14ac:dyDescent="0.25">
      <c r="A75" s="109">
        <v>1</v>
      </c>
      <c r="B75" s="319" t="s">
        <v>273</v>
      </c>
      <c r="C75" s="295"/>
      <c r="D75" s="295"/>
      <c r="E75" s="296"/>
      <c r="F75" s="89" t="s">
        <v>274</v>
      </c>
      <c r="G75" s="87"/>
      <c r="H75" s="84" t="s">
        <v>134</v>
      </c>
      <c r="I75" s="81" t="s">
        <v>135</v>
      </c>
      <c r="J75" s="82">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3" t="s">
        <v>227</v>
      </c>
      <c r="L75" s="83" t="s">
        <v>227</v>
      </c>
      <c r="M75" s="191" t="s">
        <v>365</v>
      </c>
      <c r="N75" s="246" t="s">
        <v>351</v>
      </c>
      <c r="O75" s="261" t="s">
        <v>435</v>
      </c>
      <c r="P75" s="264" t="s">
        <v>523</v>
      </c>
      <c r="Q75" s="276" t="s">
        <v>528</v>
      </c>
      <c r="R75" s="23"/>
      <c r="S75" s="23"/>
      <c r="T75" s="23"/>
      <c r="U75" s="23"/>
      <c r="V75" s="23"/>
    </row>
    <row r="76" spans="1:22" ht="61.5" customHeight="1" x14ac:dyDescent="0.25">
      <c r="A76" s="109">
        <v>2</v>
      </c>
      <c r="B76" s="319" t="s">
        <v>275</v>
      </c>
      <c r="C76" s="295"/>
      <c r="D76" s="295"/>
      <c r="E76" s="296"/>
      <c r="F76" s="89" t="s">
        <v>276</v>
      </c>
      <c r="G76" s="87"/>
      <c r="H76" s="84" t="s">
        <v>128</v>
      </c>
      <c r="I76" s="81" t="s">
        <v>7</v>
      </c>
      <c r="J76" s="82">
        <f t="shared" si="12"/>
        <v>1</v>
      </c>
      <c r="K76" s="83" t="s">
        <v>227</v>
      </c>
      <c r="L76" s="83" t="s">
        <v>227</v>
      </c>
      <c r="M76" s="191" t="s">
        <v>365</v>
      </c>
      <c r="N76" s="236" t="s">
        <v>352</v>
      </c>
      <c r="O76" s="261" t="s">
        <v>436</v>
      </c>
      <c r="P76" s="264" t="s">
        <v>523</v>
      </c>
      <c r="Q76" s="275" t="s">
        <v>483</v>
      </c>
      <c r="R76" s="23"/>
      <c r="S76" s="23"/>
      <c r="T76" s="23"/>
      <c r="U76" s="23"/>
      <c r="V76" s="23"/>
    </row>
    <row r="77" spans="1:22" ht="61.5" customHeight="1" thickBot="1" x14ac:dyDescent="0.3">
      <c r="A77" s="109">
        <v>3</v>
      </c>
      <c r="B77" s="319" t="s">
        <v>277</v>
      </c>
      <c r="C77" s="295"/>
      <c r="D77" s="295"/>
      <c r="E77" s="296"/>
      <c r="F77" s="89" t="s">
        <v>278</v>
      </c>
      <c r="G77" s="87"/>
      <c r="H77" s="84" t="s">
        <v>134</v>
      </c>
      <c r="I77" s="81" t="s">
        <v>135</v>
      </c>
      <c r="J77" s="82">
        <f t="shared" si="12"/>
        <v>1</v>
      </c>
      <c r="K77" s="83" t="s">
        <v>227</v>
      </c>
      <c r="L77" s="83" t="s">
        <v>227</v>
      </c>
      <c r="M77" s="191" t="s">
        <v>366</v>
      </c>
      <c r="N77" s="246" t="s">
        <v>353</v>
      </c>
      <c r="O77" s="261" t="s">
        <v>437</v>
      </c>
      <c r="P77" s="264" t="s">
        <v>524</v>
      </c>
      <c r="Q77" s="275" t="s">
        <v>484</v>
      </c>
      <c r="R77" s="23"/>
      <c r="S77" s="23"/>
      <c r="T77" s="23"/>
      <c r="U77" s="23"/>
      <c r="V77" s="23"/>
    </row>
    <row r="78" spans="1:22" ht="61.5" customHeight="1" thickBot="1" x14ac:dyDescent="0.3">
      <c r="A78" s="109">
        <v>4</v>
      </c>
      <c r="B78" s="319" t="s">
        <v>279</v>
      </c>
      <c r="C78" s="295"/>
      <c r="D78" s="295"/>
      <c r="E78" s="296"/>
      <c r="F78" s="89" t="s">
        <v>280</v>
      </c>
      <c r="G78" s="87"/>
      <c r="H78" s="84" t="s">
        <v>128</v>
      </c>
      <c r="I78" s="81" t="s">
        <v>7</v>
      </c>
      <c r="J78" s="82">
        <f t="shared" si="12"/>
        <v>1</v>
      </c>
      <c r="K78" s="83" t="s">
        <v>227</v>
      </c>
      <c r="L78" s="83" t="s">
        <v>227</v>
      </c>
      <c r="M78" s="193" t="s">
        <v>473</v>
      </c>
      <c r="N78" s="246" t="s">
        <v>397</v>
      </c>
      <c r="O78" s="262" t="s">
        <v>438</v>
      </c>
      <c r="P78" s="264" t="s">
        <v>525</v>
      </c>
      <c r="Q78" s="276" t="s">
        <v>528</v>
      </c>
      <c r="R78" s="23"/>
      <c r="S78" s="23"/>
      <c r="T78" s="23"/>
      <c r="U78" s="23"/>
      <c r="V78" s="23"/>
    </row>
    <row r="79" spans="1:22" ht="61.5" customHeight="1" thickBot="1" x14ac:dyDescent="0.3">
      <c r="A79" s="109">
        <v>5</v>
      </c>
      <c r="B79" s="319" t="s">
        <v>281</v>
      </c>
      <c r="C79" s="295"/>
      <c r="D79" s="295"/>
      <c r="E79" s="296"/>
      <c r="F79" s="89" t="s">
        <v>282</v>
      </c>
      <c r="G79" s="87"/>
      <c r="H79" s="84" t="s">
        <v>134</v>
      </c>
      <c r="I79" s="81" t="s">
        <v>135</v>
      </c>
      <c r="J79" s="82">
        <f t="shared" si="12"/>
        <v>1</v>
      </c>
      <c r="K79" s="83" t="s">
        <v>283</v>
      </c>
      <c r="L79" s="83" t="s">
        <v>283</v>
      </c>
      <c r="M79" s="191"/>
      <c r="N79" s="239" t="s">
        <v>386</v>
      </c>
      <c r="O79" s="261" t="s">
        <v>439</v>
      </c>
      <c r="P79" s="264" t="s">
        <v>525</v>
      </c>
      <c r="Q79" s="276" t="s">
        <v>528</v>
      </c>
      <c r="R79" s="23"/>
      <c r="S79" s="23"/>
      <c r="T79" s="23"/>
      <c r="U79" s="23"/>
      <c r="V79" s="23"/>
    </row>
    <row r="80" spans="1:22" ht="15.75" customHeight="1" x14ac:dyDescent="0.25">
      <c r="A80" s="54" t="s">
        <v>284</v>
      </c>
      <c r="B80" s="55" t="s">
        <v>285</v>
      </c>
      <c r="C80" s="85">
        <f>C73*0.3</f>
        <v>4.5</v>
      </c>
      <c r="D80" s="80" t="s">
        <v>5</v>
      </c>
      <c r="E80" s="125">
        <f>IF(D80="AA",1*C80,IF(D80="A",0.9*C80,IF(D80="BB",0.8*C80,IF(D80="B",0.7*C80,IF(D80="CC",0.6*C80,IF(D80="C",0.5*C80,IF(D80="D",0.3*C80,IF(D80="E",0*C80,"Belum Diisi"))))))))</f>
        <v>4.5</v>
      </c>
      <c r="F80" s="125"/>
      <c r="G80" s="126">
        <f>J80/C80</f>
        <v>1</v>
      </c>
      <c r="H80" s="125"/>
      <c r="I80" s="125"/>
      <c r="J80" s="127">
        <f>AVERAGE(J82:J90)*C80</f>
        <v>4.5</v>
      </c>
      <c r="K80" s="128"/>
      <c r="L80" s="128"/>
      <c r="M80" s="191"/>
      <c r="N80" s="247" t="s">
        <v>354</v>
      </c>
      <c r="O80" s="129"/>
      <c r="P80" s="264"/>
      <c r="Q80" s="276"/>
      <c r="R80" s="23"/>
      <c r="S80" s="23"/>
      <c r="T80" s="23"/>
      <c r="U80" s="23"/>
      <c r="V80" s="23"/>
    </row>
    <row r="81" spans="1:22" ht="54.75" customHeight="1" x14ac:dyDescent="0.25">
      <c r="A81" s="109">
        <v>1</v>
      </c>
      <c r="B81" s="319" t="s">
        <v>286</v>
      </c>
      <c r="C81" s="295"/>
      <c r="D81" s="295"/>
      <c r="E81" s="296"/>
      <c r="F81" s="89" t="s">
        <v>287</v>
      </c>
      <c r="G81" s="87"/>
      <c r="H81" s="84" t="s">
        <v>134</v>
      </c>
      <c r="I81" s="81" t="s">
        <v>135</v>
      </c>
      <c r="J81" s="82">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3" t="s">
        <v>227</v>
      </c>
      <c r="L81" s="83" t="s">
        <v>227</v>
      </c>
      <c r="M81" s="191" t="s">
        <v>474</v>
      </c>
      <c r="N81" s="248" t="s">
        <v>349</v>
      </c>
      <c r="O81" s="261" t="s">
        <v>440</v>
      </c>
      <c r="P81" s="264" t="s">
        <v>523</v>
      </c>
      <c r="Q81" s="275" t="s">
        <v>485</v>
      </c>
      <c r="R81" s="23"/>
      <c r="S81" s="23"/>
      <c r="T81" s="23"/>
      <c r="U81" s="23"/>
      <c r="V81" s="23"/>
    </row>
    <row r="82" spans="1:22" s="200" customFormat="1" ht="15.75" customHeight="1" thickBot="1" x14ac:dyDescent="0.3">
      <c r="A82" s="137">
        <v>2</v>
      </c>
      <c r="B82" s="339" t="s">
        <v>288</v>
      </c>
      <c r="C82" s="321"/>
      <c r="D82" s="321"/>
      <c r="E82" s="322"/>
      <c r="F82" s="138" t="s">
        <v>289</v>
      </c>
      <c r="G82" s="139"/>
      <c r="H82" s="140"/>
      <c r="I82" s="140"/>
      <c r="J82" s="141" t="str">
        <f t="shared" si="13"/>
        <v/>
      </c>
      <c r="K82" s="142" t="s">
        <v>290</v>
      </c>
      <c r="L82" s="142" t="s">
        <v>290</v>
      </c>
      <c r="M82" s="198"/>
      <c r="N82" s="249"/>
      <c r="O82" s="143"/>
      <c r="P82" s="270"/>
      <c r="Q82" s="284"/>
      <c r="R82" s="199"/>
      <c r="S82" s="199"/>
      <c r="T82" s="199"/>
      <c r="U82" s="199"/>
      <c r="V82" s="199"/>
    </row>
    <row r="83" spans="1:22" ht="153" customHeight="1" thickBot="1" x14ac:dyDescent="0.3">
      <c r="A83" s="109">
        <v>3</v>
      </c>
      <c r="B83" s="319" t="s">
        <v>291</v>
      </c>
      <c r="C83" s="295"/>
      <c r="D83" s="295"/>
      <c r="E83" s="296"/>
      <c r="F83" s="89" t="s">
        <v>292</v>
      </c>
      <c r="G83" s="87"/>
      <c r="H83" s="84" t="s">
        <v>118</v>
      </c>
      <c r="I83" s="81" t="s">
        <v>7</v>
      </c>
      <c r="J83" s="82">
        <f t="shared" si="13"/>
        <v>1</v>
      </c>
      <c r="K83" s="83" t="s">
        <v>293</v>
      </c>
      <c r="L83" s="83" t="s">
        <v>294</v>
      </c>
      <c r="M83" s="193" t="s">
        <v>295</v>
      </c>
      <c r="N83" s="236" t="s">
        <v>349</v>
      </c>
      <c r="O83" s="261" t="s">
        <v>441</v>
      </c>
      <c r="P83" s="264" t="s">
        <v>523</v>
      </c>
      <c r="Q83" s="276" t="s">
        <v>528</v>
      </c>
      <c r="R83" s="23"/>
      <c r="S83" s="23"/>
      <c r="T83" s="23"/>
      <c r="U83" s="23"/>
      <c r="V83" s="23"/>
    </row>
    <row r="84" spans="1:22" ht="153" customHeight="1" x14ac:dyDescent="0.25">
      <c r="A84" s="109">
        <v>4</v>
      </c>
      <c r="B84" s="330" t="s">
        <v>296</v>
      </c>
      <c r="C84" s="295"/>
      <c r="D84" s="295"/>
      <c r="E84" s="296"/>
      <c r="F84" s="89" t="s">
        <v>297</v>
      </c>
      <c r="G84" s="87"/>
      <c r="H84" s="84" t="s">
        <v>118</v>
      </c>
      <c r="I84" s="81" t="s">
        <v>7</v>
      </c>
      <c r="J84" s="82">
        <f t="shared" si="13"/>
        <v>1</v>
      </c>
      <c r="K84" s="83" t="s">
        <v>227</v>
      </c>
      <c r="L84" s="83" t="s">
        <v>227</v>
      </c>
      <c r="M84" s="191" t="s">
        <v>367</v>
      </c>
      <c r="N84" s="236" t="s">
        <v>349</v>
      </c>
      <c r="O84" s="261" t="s">
        <v>442</v>
      </c>
      <c r="P84" s="264" t="s">
        <v>523</v>
      </c>
      <c r="Q84" s="276" t="s">
        <v>528</v>
      </c>
      <c r="R84" s="23"/>
      <c r="S84" s="23"/>
      <c r="T84" s="23"/>
      <c r="U84" s="23"/>
      <c r="V84" s="23"/>
    </row>
    <row r="85" spans="1:22" ht="153" customHeight="1" x14ac:dyDescent="0.25">
      <c r="A85" s="109">
        <v>5</v>
      </c>
      <c r="B85" s="330" t="s">
        <v>298</v>
      </c>
      <c r="C85" s="295"/>
      <c r="D85" s="295"/>
      <c r="E85" s="296"/>
      <c r="F85" s="89" t="s">
        <v>299</v>
      </c>
      <c r="G85" s="87"/>
      <c r="H85" s="84" t="s">
        <v>118</v>
      </c>
      <c r="I85" s="81" t="s">
        <v>7</v>
      </c>
      <c r="J85" s="82">
        <f t="shared" si="13"/>
        <v>1</v>
      </c>
      <c r="K85" s="83" t="s">
        <v>227</v>
      </c>
      <c r="L85" s="83" t="s">
        <v>227</v>
      </c>
      <c r="M85" s="191" t="s">
        <v>367</v>
      </c>
      <c r="N85" s="236" t="s">
        <v>349</v>
      </c>
      <c r="O85" s="261" t="s">
        <v>443</v>
      </c>
      <c r="P85" s="264" t="s">
        <v>523</v>
      </c>
      <c r="Q85" s="276" t="s">
        <v>528</v>
      </c>
      <c r="R85" s="23"/>
      <c r="S85" s="23"/>
      <c r="T85" s="23"/>
      <c r="U85" s="23"/>
      <c r="V85" s="23"/>
    </row>
    <row r="86" spans="1:22" ht="153" customHeight="1" x14ac:dyDescent="0.25">
      <c r="A86" s="109">
        <v>6</v>
      </c>
      <c r="B86" s="330" t="s">
        <v>300</v>
      </c>
      <c r="C86" s="295"/>
      <c r="D86" s="295"/>
      <c r="E86" s="296"/>
      <c r="F86" s="89" t="s">
        <v>301</v>
      </c>
      <c r="G86" s="87"/>
      <c r="H86" s="84" t="s">
        <v>118</v>
      </c>
      <c r="I86" s="81" t="s">
        <v>7</v>
      </c>
      <c r="J86" s="82">
        <f t="shared" si="13"/>
        <v>1</v>
      </c>
      <c r="K86" s="83" t="s">
        <v>227</v>
      </c>
      <c r="L86" s="83" t="s">
        <v>227</v>
      </c>
      <c r="M86" s="191" t="s">
        <v>367</v>
      </c>
      <c r="N86" s="236" t="s">
        <v>349</v>
      </c>
      <c r="O86" s="261" t="s">
        <v>444</v>
      </c>
      <c r="P86" s="264" t="s">
        <v>523</v>
      </c>
      <c r="Q86" s="276" t="s">
        <v>528</v>
      </c>
      <c r="R86" s="23"/>
      <c r="S86" s="23"/>
      <c r="T86" s="23"/>
      <c r="U86" s="23"/>
      <c r="V86" s="23"/>
    </row>
    <row r="87" spans="1:22" ht="153" customHeight="1" x14ac:dyDescent="0.25">
      <c r="A87" s="109">
        <v>7</v>
      </c>
      <c r="B87" s="330" t="s">
        <v>302</v>
      </c>
      <c r="C87" s="295"/>
      <c r="D87" s="295"/>
      <c r="E87" s="296"/>
      <c r="F87" s="89" t="s">
        <v>303</v>
      </c>
      <c r="G87" s="87"/>
      <c r="H87" s="84" t="s">
        <v>118</v>
      </c>
      <c r="I87" s="81" t="s">
        <v>7</v>
      </c>
      <c r="J87" s="82">
        <f t="shared" si="13"/>
        <v>1</v>
      </c>
      <c r="K87" s="83" t="s">
        <v>227</v>
      </c>
      <c r="L87" s="83" t="s">
        <v>227</v>
      </c>
      <c r="M87" s="191" t="s">
        <v>367</v>
      </c>
      <c r="N87" s="236" t="s">
        <v>349</v>
      </c>
      <c r="O87" s="261" t="s">
        <v>445</v>
      </c>
      <c r="P87" s="264" t="s">
        <v>523</v>
      </c>
      <c r="Q87" s="276" t="s">
        <v>528</v>
      </c>
      <c r="R87" s="23"/>
      <c r="S87" s="23"/>
      <c r="T87" s="23"/>
      <c r="U87" s="23"/>
      <c r="V87" s="23"/>
    </row>
    <row r="88" spans="1:22" ht="153" customHeight="1" x14ac:dyDescent="0.25">
      <c r="A88" s="109">
        <v>8</v>
      </c>
      <c r="B88" s="323" t="s">
        <v>304</v>
      </c>
      <c r="C88" s="295"/>
      <c r="D88" s="295"/>
      <c r="E88" s="296"/>
      <c r="F88" s="89" t="s">
        <v>305</v>
      </c>
      <c r="G88" s="87"/>
      <c r="H88" s="84" t="s">
        <v>118</v>
      </c>
      <c r="I88" s="81" t="s">
        <v>7</v>
      </c>
      <c r="J88" s="82">
        <f t="shared" si="13"/>
        <v>1</v>
      </c>
      <c r="K88" s="83" t="s">
        <v>227</v>
      </c>
      <c r="L88" s="83" t="s">
        <v>227</v>
      </c>
      <c r="M88" s="191" t="s">
        <v>367</v>
      </c>
      <c r="N88" s="236" t="s">
        <v>349</v>
      </c>
      <c r="O88" s="261" t="s">
        <v>446</v>
      </c>
      <c r="P88" s="264" t="s">
        <v>523</v>
      </c>
      <c r="Q88" s="276" t="s">
        <v>545</v>
      </c>
      <c r="R88" s="23"/>
      <c r="S88" s="23"/>
      <c r="T88" s="23"/>
      <c r="U88" s="23"/>
      <c r="V88" s="23"/>
    </row>
    <row r="89" spans="1:22" ht="153" customHeight="1" x14ac:dyDescent="0.25">
      <c r="A89" s="109">
        <v>9</v>
      </c>
      <c r="B89" s="330" t="s">
        <v>306</v>
      </c>
      <c r="C89" s="295"/>
      <c r="D89" s="295"/>
      <c r="E89" s="296"/>
      <c r="F89" s="89" t="s">
        <v>307</v>
      </c>
      <c r="G89" s="87"/>
      <c r="H89" s="84" t="s">
        <v>118</v>
      </c>
      <c r="I89" s="81" t="s">
        <v>7</v>
      </c>
      <c r="J89" s="82">
        <f t="shared" si="13"/>
        <v>1</v>
      </c>
      <c r="K89" s="83" t="s">
        <v>227</v>
      </c>
      <c r="L89" s="83" t="s">
        <v>227</v>
      </c>
      <c r="M89" s="191" t="s">
        <v>367</v>
      </c>
      <c r="N89" s="236" t="s">
        <v>349</v>
      </c>
      <c r="O89" s="261" t="s">
        <v>447</v>
      </c>
      <c r="P89" s="264" t="s">
        <v>523</v>
      </c>
      <c r="Q89" s="276" t="s">
        <v>528</v>
      </c>
      <c r="R89" s="23"/>
      <c r="S89" s="23"/>
      <c r="T89" s="23"/>
      <c r="U89" s="23"/>
      <c r="V89" s="23"/>
    </row>
    <row r="90" spans="1:22" ht="153" customHeight="1" x14ac:dyDescent="0.25">
      <c r="A90" s="109">
        <v>10</v>
      </c>
      <c r="B90" s="329" t="s">
        <v>308</v>
      </c>
      <c r="C90" s="295"/>
      <c r="D90" s="295"/>
      <c r="E90" s="296"/>
      <c r="F90" s="89" t="s">
        <v>309</v>
      </c>
      <c r="G90" s="87"/>
      <c r="H90" s="84" t="s">
        <v>118</v>
      </c>
      <c r="I90" s="81" t="s">
        <v>7</v>
      </c>
      <c r="J90" s="82">
        <f t="shared" si="13"/>
        <v>1</v>
      </c>
      <c r="K90" s="83" t="s">
        <v>227</v>
      </c>
      <c r="L90" s="83" t="s">
        <v>227</v>
      </c>
      <c r="M90" s="191" t="s">
        <v>367</v>
      </c>
      <c r="N90" s="236" t="s">
        <v>349</v>
      </c>
      <c r="O90" s="261" t="s">
        <v>448</v>
      </c>
      <c r="P90" s="264" t="s">
        <v>523</v>
      </c>
      <c r="Q90" s="276" t="s">
        <v>546</v>
      </c>
      <c r="R90" s="23"/>
      <c r="S90" s="23"/>
      <c r="T90" s="23"/>
      <c r="U90" s="23"/>
      <c r="V90" s="23"/>
    </row>
    <row r="91" spans="1:22" ht="15.75" customHeight="1" x14ac:dyDescent="0.25">
      <c r="A91" s="54" t="s">
        <v>310</v>
      </c>
      <c r="B91" s="55" t="s">
        <v>311</v>
      </c>
      <c r="C91" s="85">
        <f>C73*0.5</f>
        <v>7.5</v>
      </c>
      <c r="D91" s="80" t="s">
        <v>7</v>
      </c>
      <c r="E91" s="125">
        <f>IF(D91="AA",1*C91,IF(D91="A",0.9*C91,IF(D91="BB",0.8*C91,IF(D91="B",0.7*C91,IF(D91="CC",0.6*C91,IF(D91="C",0.5*C91,IF(D91="D",0.3*C91,IF(D91="E",0*C91,"Belum Diisi"))))))))</f>
        <v>6.75</v>
      </c>
      <c r="F91" s="125"/>
      <c r="G91" s="126">
        <f>J91/C91</f>
        <v>1</v>
      </c>
      <c r="H91" s="125"/>
      <c r="I91" s="125"/>
      <c r="J91" s="125">
        <f>AVERAGE(J92:J98)*C91</f>
        <v>7.5</v>
      </c>
      <c r="K91" s="128"/>
      <c r="L91" s="128"/>
      <c r="M91" s="191"/>
      <c r="N91" s="250"/>
      <c r="O91" s="129"/>
      <c r="P91" s="264"/>
      <c r="Q91" s="276"/>
      <c r="R91" s="23"/>
      <c r="S91" s="23"/>
      <c r="T91" s="23"/>
      <c r="U91" s="23"/>
      <c r="V91" s="23"/>
    </row>
    <row r="92" spans="1:22" ht="190.5" customHeight="1" x14ac:dyDescent="0.25">
      <c r="A92" s="109">
        <v>1</v>
      </c>
      <c r="B92" s="319" t="s">
        <v>312</v>
      </c>
      <c r="C92" s="295"/>
      <c r="D92" s="295"/>
      <c r="E92" s="296"/>
      <c r="F92" s="89" t="s">
        <v>313</v>
      </c>
      <c r="G92" s="87"/>
      <c r="H92" s="84" t="s">
        <v>134</v>
      </c>
      <c r="I92" s="81" t="s">
        <v>135</v>
      </c>
      <c r="J92" s="82">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3" t="s">
        <v>314</v>
      </c>
      <c r="L92" s="83" t="s">
        <v>314</v>
      </c>
      <c r="M92" s="191" t="s">
        <v>368</v>
      </c>
      <c r="N92" s="236" t="s">
        <v>398</v>
      </c>
      <c r="O92" s="261" t="s">
        <v>449</v>
      </c>
      <c r="P92" s="264" t="s">
        <v>523</v>
      </c>
      <c r="Q92" s="276" t="s">
        <v>547</v>
      </c>
      <c r="R92" s="23"/>
      <c r="S92" s="23"/>
      <c r="T92" s="23"/>
      <c r="U92" s="23"/>
      <c r="V92" s="23"/>
    </row>
    <row r="93" spans="1:22" ht="119.1" customHeight="1" x14ac:dyDescent="0.25">
      <c r="A93" s="109">
        <v>2</v>
      </c>
      <c r="B93" s="319" t="s">
        <v>315</v>
      </c>
      <c r="C93" s="295"/>
      <c r="D93" s="295"/>
      <c r="E93" s="296"/>
      <c r="F93" s="89" t="s">
        <v>316</v>
      </c>
      <c r="G93" s="87"/>
      <c r="H93" s="84" t="s">
        <v>118</v>
      </c>
      <c r="I93" s="81" t="s">
        <v>7</v>
      </c>
      <c r="J93" s="82">
        <f t="shared" si="14"/>
        <v>1</v>
      </c>
      <c r="K93" s="106" t="s">
        <v>227</v>
      </c>
      <c r="L93" s="106" t="s">
        <v>227</v>
      </c>
      <c r="M93" s="191" t="s">
        <v>369</v>
      </c>
      <c r="N93" s="236" t="s">
        <v>355</v>
      </c>
      <c r="O93" s="261" t="s">
        <v>450</v>
      </c>
      <c r="P93" s="264" t="s">
        <v>526</v>
      </c>
      <c r="Q93" s="276" t="s">
        <v>354</v>
      </c>
      <c r="R93" s="23"/>
      <c r="S93" s="23"/>
      <c r="T93" s="23"/>
      <c r="U93" s="23"/>
      <c r="V93" s="23"/>
    </row>
    <row r="94" spans="1:22" ht="104.1" customHeight="1" x14ac:dyDescent="0.25">
      <c r="A94" s="109">
        <v>3</v>
      </c>
      <c r="B94" s="319" t="s">
        <v>318</v>
      </c>
      <c r="C94" s="295"/>
      <c r="D94" s="295"/>
      <c r="E94" s="296"/>
      <c r="F94" s="89" t="s">
        <v>319</v>
      </c>
      <c r="G94" s="87"/>
      <c r="H94" s="84" t="s">
        <v>134</v>
      </c>
      <c r="I94" s="81" t="s">
        <v>135</v>
      </c>
      <c r="J94" s="82">
        <f t="shared" si="14"/>
        <v>1</v>
      </c>
      <c r="K94" s="106" t="s">
        <v>227</v>
      </c>
      <c r="L94" s="106" t="s">
        <v>227</v>
      </c>
      <c r="M94" s="191" t="s">
        <v>368</v>
      </c>
      <c r="N94" s="236" t="s">
        <v>356</v>
      </c>
      <c r="O94" s="261" t="s">
        <v>451</v>
      </c>
      <c r="P94" s="264" t="s">
        <v>523</v>
      </c>
      <c r="Q94" s="275" t="s">
        <v>548</v>
      </c>
      <c r="R94" s="23"/>
      <c r="S94" s="23"/>
      <c r="T94" s="23"/>
      <c r="U94" s="23"/>
      <c r="V94" s="23"/>
    </row>
    <row r="95" spans="1:22" ht="70.5" customHeight="1" thickBot="1" x14ac:dyDescent="0.3">
      <c r="A95" s="109">
        <v>4</v>
      </c>
      <c r="B95" s="319" t="s">
        <v>320</v>
      </c>
      <c r="C95" s="295"/>
      <c r="D95" s="295"/>
      <c r="E95" s="296"/>
      <c r="F95" s="89" t="s">
        <v>321</v>
      </c>
      <c r="G95" s="87"/>
      <c r="H95" s="84" t="s">
        <v>134</v>
      </c>
      <c r="I95" s="81" t="s">
        <v>135</v>
      </c>
      <c r="J95" s="82">
        <f t="shared" si="14"/>
        <v>1</v>
      </c>
      <c r="K95" s="106" t="s">
        <v>227</v>
      </c>
      <c r="L95" s="106" t="s">
        <v>227</v>
      </c>
      <c r="M95" s="191" t="s">
        <v>368</v>
      </c>
      <c r="N95" s="236" t="s">
        <v>356</v>
      </c>
      <c r="O95" s="261" t="s">
        <v>452</v>
      </c>
      <c r="P95" s="264" t="s">
        <v>527</v>
      </c>
      <c r="Q95" s="275" t="s">
        <v>486</v>
      </c>
      <c r="R95" s="23"/>
      <c r="S95" s="23"/>
      <c r="T95" s="23"/>
      <c r="U95" s="23"/>
      <c r="V95" s="23"/>
    </row>
    <row r="96" spans="1:22" ht="70.5" customHeight="1" thickBot="1" x14ac:dyDescent="0.3">
      <c r="A96" s="109">
        <v>5</v>
      </c>
      <c r="B96" s="319" t="s">
        <v>322</v>
      </c>
      <c r="C96" s="295"/>
      <c r="D96" s="295"/>
      <c r="E96" s="296"/>
      <c r="F96" s="89" t="s">
        <v>323</v>
      </c>
      <c r="G96" s="87"/>
      <c r="H96" s="84" t="s">
        <v>134</v>
      </c>
      <c r="I96" s="81" t="s">
        <v>135</v>
      </c>
      <c r="J96" s="82">
        <f t="shared" si="14"/>
        <v>1</v>
      </c>
      <c r="K96" s="106" t="s">
        <v>227</v>
      </c>
      <c r="L96" s="106" t="s">
        <v>227</v>
      </c>
      <c r="M96" s="193" t="s">
        <v>317</v>
      </c>
      <c r="N96" s="236" t="s">
        <v>356</v>
      </c>
      <c r="O96" s="261" t="s">
        <v>453</v>
      </c>
      <c r="P96" s="264" t="s">
        <v>523</v>
      </c>
      <c r="Q96" s="276" t="s">
        <v>549</v>
      </c>
      <c r="R96" s="23"/>
      <c r="S96" s="23"/>
      <c r="T96" s="23"/>
      <c r="U96" s="23"/>
      <c r="V96" s="23"/>
    </row>
    <row r="97" spans="1:22" ht="70.5" customHeight="1" thickBot="1" x14ac:dyDescent="0.3">
      <c r="A97" s="109">
        <v>6</v>
      </c>
      <c r="B97" s="319" t="s">
        <v>324</v>
      </c>
      <c r="C97" s="295"/>
      <c r="D97" s="295"/>
      <c r="E97" s="296"/>
      <c r="F97" s="89" t="s">
        <v>325</v>
      </c>
      <c r="G97" s="87"/>
      <c r="H97" s="84" t="s">
        <v>134</v>
      </c>
      <c r="I97" s="81" t="s">
        <v>135</v>
      </c>
      <c r="J97" s="82">
        <f t="shared" si="14"/>
        <v>1</v>
      </c>
      <c r="K97" s="106" t="s">
        <v>227</v>
      </c>
      <c r="L97" s="106" t="s">
        <v>227</v>
      </c>
      <c r="M97" s="191" t="s">
        <v>368</v>
      </c>
      <c r="N97" s="236" t="s">
        <v>356</v>
      </c>
      <c r="O97" s="262" t="s">
        <v>454</v>
      </c>
      <c r="P97" s="264" t="s">
        <v>523</v>
      </c>
      <c r="Q97" s="276" t="s">
        <v>549</v>
      </c>
      <c r="R97" s="23"/>
      <c r="S97" s="23"/>
      <c r="T97" s="23"/>
      <c r="U97" s="23"/>
      <c r="V97" s="23"/>
    </row>
    <row r="98" spans="1:22" ht="234.6" customHeight="1" thickBot="1" x14ac:dyDescent="0.3">
      <c r="A98" s="109">
        <v>7</v>
      </c>
      <c r="B98" s="319" t="s">
        <v>326</v>
      </c>
      <c r="C98" s="295"/>
      <c r="D98" s="295"/>
      <c r="E98" s="296"/>
      <c r="F98" s="89" t="s">
        <v>327</v>
      </c>
      <c r="G98" s="87"/>
      <c r="H98" s="84" t="s">
        <v>134</v>
      </c>
      <c r="I98" s="81" t="s">
        <v>135</v>
      </c>
      <c r="J98" s="82">
        <f t="shared" si="14"/>
        <v>1</v>
      </c>
      <c r="K98" s="106" t="s">
        <v>227</v>
      </c>
      <c r="L98" s="106" t="s">
        <v>227</v>
      </c>
      <c r="M98" s="193" t="s">
        <v>328</v>
      </c>
      <c r="N98" s="236" t="s">
        <v>357</v>
      </c>
      <c r="O98" s="262" t="s">
        <v>455</v>
      </c>
      <c r="P98" s="264" t="s">
        <v>518</v>
      </c>
      <c r="Q98" s="275" t="s">
        <v>487</v>
      </c>
      <c r="R98" s="23"/>
      <c r="S98" s="23"/>
      <c r="T98" s="23"/>
      <c r="U98" s="23"/>
      <c r="V98" s="23"/>
    </row>
    <row r="99" spans="1:22" ht="15.75" customHeight="1" x14ac:dyDescent="0.25">
      <c r="A99" s="144">
        <v>4</v>
      </c>
      <c r="B99" s="145" t="s">
        <v>329</v>
      </c>
      <c r="C99" s="146">
        <v>25</v>
      </c>
      <c r="D99" s="147"/>
      <c r="E99" s="148">
        <f>SUM(E100,E102,E104)</f>
        <v>23.7</v>
      </c>
      <c r="F99" s="149"/>
      <c r="G99" s="150"/>
      <c r="H99" s="149"/>
      <c r="I99" s="149"/>
      <c r="J99" s="149"/>
      <c r="K99" s="151"/>
      <c r="L99" s="151"/>
      <c r="M99" s="226"/>
      <c r="N99" s="245"/>
      <c r="O99" s="124"/>
      <c r="P99" s="264"/>
      <c r="Q99" s="276"/>
      <c r="R99" s="23"/>
      <c r="S99" s="23"/>
      <c r="T99" s="23"/>
      <c r="U99" s="23"/>
      <c r="V99" s="23"/>
    </row>
    <row r="100" spans="1:22" ht="15.75" customHeight="1" thickBot="1" x14ac:dyDescent="0.3">
      <c r="A100" s="152" t="s">
        <v>330</v>
      </c>
      <c r="B100" s="153" t="s">
        <v>331</v>
      </c>
      <c r="C100" s="154">
        <f>C99*0.48</f>
        <v>12</v>
      </c>
      <c r="D100" s="119" t="s">
        <v>5</v>
      </c>
      <c r="E100" s="155">
        <f>IF(D100="AA",1*C100,IF(D100="A",0.9*C100,IF(D100="BB",0.8*C100,IF(D100="B",0.7*C100,IF(D100="CC",0.6*C100,IF(D100="C",0.5*C100,IF(D100="D",0.3*C100,IF(D100="E",0*C100,"Belum Diisi"))))))))</f>
        <v>12</v>
      </c>
      <c r="F100" s="149"/>
      <c r="G100" s="150"/>
      <c r="H100" s="156"/>
      <c r="I100" s="156"/>
      <c r="J100" s="82"/>
      <c r="K100" s="157"/>
      <c r="L100" s="151"/>
      <c r="M100" s="226"/>
      <c r="N100" s="251"/>
      <c r="O100" s="124"/>
      <c r="P100" s="264"/>
      <c r="Q100" s="276"/>
      <c r="R100" s="23"/>
      <c r="S100" s="23"/>
      <c r="T100" s="23"/>
      <c r="U100" s="23"/>
      <c r="V100" s="23"/>
    </row>
    <row r="101" spans="1:22" ht="129.94999999999999" customHeight="1" thickBot="1" x14ac:dyDescent="0.3">
      <c r="A101" s="116">
        <v>1</v>
      </c>
      <c r="B101" s="121" t="s">
        <v>332</v>
      </c>
      <c r="C101" s="121"/>
      <c r="D101" s="121"/>
      <c r="E101" s="121"/>
      <c r="F101" s="158" t="s">
        <v>333</v>
      </c>
      <c r="G101" s="150"/>
      <c r="H101" s="84" t="s">
        <v>118</v>
      </c>
      <c r="I101" s="81" t="s">
        <v>7</v>
      </c>
      <c r="J101" s="82">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57"/>
      <c r="L101" s="121"/>
      <c r="M101" s="193" t="s">
        <v>475</v>
      </c>
      <c r="N101" s="246" t="s">
        <v>476</v>
      </c>
      <c r="O101" s="261" t="s">
        <v>456</v>
      </c>
      <c r="P101" s="264" t="s">
        <v>524</v>
      </c>
      <c r="Q101" s="275" t="s">
        <v>550</v>
      </c>
      <c r="R101" s="23"/>
      <c r="S101" s="23"/>
      <c r="T101" s="23"/>
      <c r="U101" s="23"/>
      <c r="V101" s="23"/>
    </row>
    <row r="102" spans="1:22" ht="15.75" customHeight="1" thickBot="1" x14ac:dyDescent="0.3">
      <c r="A102" s="152" t="s">
        <v>334</v>
      </c>
      <c r="B102" s="159" t="s">
        <v>335</v>
      </c>
      <c r="C102" s="154">
        <f>C99*0.16</f>
        <v>4</v>
      </c>
      <c r="D102" s="119" t="s">
        <v>7</v>
      </c>
      <c r="E102" s="155">
        <f>IF(D102="AA",1*C102,IF(D102="A",0.9*C102,IF(D102="BB",0.8*C102,IF(D102="B",0.7*C102,IF(D102="CC",0.6*C102,IF(D102="C",0.5*C102,IF(D102="D",0.3*C102,IF(D102="E",0*C102,"Belum Diisi"))))))))</f>
        <v>3.6</v>
      </c>
      <c r="F102" s="149"/>
      <c r="G102" s="150"/>
      <c r="H102" s="149"/>
      <c r="I102" s="149"/>
      <c r="J102" s="149"/>
      <c r="K102" s="157"/>
      <c r="L102" s="160"/>
      <c r="M102" s="226"/>
      <c r="N102" s="252"/>
      <c r="O102" s="161"/>
      <c r="P102" s="264"/>
      <c r="Q102" s="276"/>
      <c r="R102" s="23"/>
      <c r="S102" s="23"/>
      <c r="T102" s="23"/>
      <c r="U102" s="23"/>
      <c r="V102" s="23"/>
    </row>
    <row r="103" spans="1:22" ht="128.1" customHeight="1" thickBot="1" x14ac:dyDescent="0.3">
      <c r="A103" s="116">
        <v>1</v>
      </c>
      <c r="B103" s="328" t="s">
        <v>336</v>
      </c>
      <c r="C103" s="295"/>
      <c r="D103" s="295"/>
      <c r="E103" s="296"/>
      <c r="F103" s="158" t="s">
        <v>337</v>
      </c>
      <c r="G103" s="157"/>
      <c r="H103" s="84" t="s">
        <v>118</v>
      </c>
      <c r="I103" s="81" t="s">
        <v>7</v>
      </c>
      <c r="J103" s="82">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62"/>
      <c r="L103" s="163"/>
      <c r="M103" s="194" t="s">
        <v>460</v>
      </c>
      <c r="N103" s="253" t="s">
        <v>338</v>
      </c>
      <c r="O103" s="262" t="s">
        <v>423</v>
      </c>
      <c r="P103" s="264"/>
      <c r="Q103" s="275" t="s">
        <v>488</v>
      </c>
      <c r="R103" s="23"/>
      <c r="S103" s="23"/>
      <c r="T103" s="23"/>
      <c r="U103" s="23"/>
      <c r="V103" s="23"/>
    </row>
    <row r="104" spans="1:22" ht="15.75" customHeight="1" thickBot="1" x14ac:dyDescent="0.3">
      <c r="A104" s="152" t="s">
        <v>339</v>
      </c>
      <c r="B104" s="159" t="s">
        <v>340</v>
      </c>
      <c r="C104" s="154">
        <f>C99*0.36</f>
        <v>9</v>
      </c>
      <c r="D104" s="119" t="s">
        <v>7</v>
      </c>
      <c r="E104" s="155">
        <f>IF(D104="AA",1*C104,IF(D104="A",0.9*C104,IF(D104="BB",0.8*C104,IF(D104="B",0.7*C104,IF(D104="CC",0.6*C104,IF(D104="C",0.5*C104,IF(D104="D",0.3*C104,IF(D104="E",0*C104,"Belum Diisi"))))))))</f>
        <v>8.1</v>
      </c>
      <c r="F104" s="149"/>
      <c r="G104" s="118"/>
      <c r="H104" s="156"/>
      <c r="I104" s="156"/>
      <c r="J104" s="156"/>
      <c r="K104" s="157"/>
      <c r="L104" s="164"/>
      <c r="M104" s="227"/>
      <c r="N104" s="228"/>
      <c r="O104" s="165"/>
      <c r="P104" s="264"/>
      <c r="Q104" s="276"/>
      <c r="R104" s="23"/>
      <c r="S104" s="23"/>
      <c r="T104" s="23"/>
      <c r="U104" s="23"/>
      <c r="V104" s="23"/>
    </row>
    <row r="105" spans="1:22" ht="120" customHeight="1" thickBot="1" x14ac:dyDescent="0.3">
      <c r="A105" s="116">
        <v>1</v>
      </c>
      <c r="B105" s="328" t="s">
        <v>341</v>
      </c>
      <c r="C105" s="295"/>
      <c r="D105" s="295"/>
      <c r="E105" s="296"/>
      <c r="F105" s="158" t="s">
        <v>337</v>
      </c>
      <c r="G105" s="133"/>
      <c r="H105" s="166" t="s">
        <v>118</v>
      </c>
      <c r="I105" s="166" t="s">
        <v>11</v>
      </c>
      <c r="J105" s="167">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62"/>
      <c r="L105" s="114"/>
      <c r="M105" s="193" t="s">
        <v>461</v>
      </c>
      <c r="N105" s="254" t="s">
        <v>342</v>
      </c>
      <c r="O105" s="261" t="s">
        <v>448</v>
      </c>
      <c r="P105" s="264"/>
      <c r="Q105" s="275" t="s">
        <v>489</v>
      </c>
      <c r="R105" s="23"/>
      <c r="S105" s="23"/>
      <c r="T105" s="23"/>
      <c r="U105" s="23"/>
      <c r="V105" s="23"/>
    </row>
    <row r="106" spans="1:22" ht="15.75" customHeight="1" x14ac:dyDescent="0.25">
      <c r="A106" s="168"/>
      <c r="B106" s="169"/>
      <c r="C106" s="169"/>
      <c r="D106" s="170"/>
      <c r="E106" s="170"/>
      <c r="F106" s="170"/>
      <c r="G106" s="171"/>
      <c r="H106" s="170"/>
      <c r="I106" s="170"/>
      <c r="J106" s="170"/>
      <c r="K106" s="172"/>
      <c r="L106" s="172"/>
      <c r="M106" s="229"/>
      <c r="N106" s="173"/>
      <c r="O106" s="174"/>
      <c r="Q106" s="277"/>
    </row>
    <row r="107" spans="1:22" ht="15.75" customHeight="1" x14ac:dyDescent="0.25">
      <c r="A107" s="175"/>
      <c r="B107" s="176"/>
      <c r="C107" s="175"/>
      <c r="D107" s="177"/>
      <c r="E107" s="177"/>
      <c r="F107" s="177"/>
      <c r="G107" s="178"/>
      <c r="H107" s="177"/>
      <c r="I107" s="177"/>
      <c r="J107" s="177"/>
      <c r="K107" s="179"/>
      <c r="L107" s="179"/>
      <c r="M107" s="230"/>
      <c r="N107" s="27"/>
      <c r="O107" s="180"/>
    </row>
    <row r="108" spans="1:22" ht="15.75" customHeight="1" x14ac:dyDescent="0.25">
      <c r="A108" s="175"/>
      <c r="B108" s="176"/>
      <c r="C108" s="175"/>
      <c r="D108" s="177"/>
      <c r="E108" s="177"/>
      <c r="F108" s="177"/>
      <c r="G108" s="178"/>
      <c r="H108" s="177"/>
      <c r="I108" s="177"/>
      <c r="J108" s="177"/>
      <c r="K108" s="179"/>
      <c r="L108" s="179"/>
      <c r="M108" s="230"/>
      <c r="N108" s="27"/>
      <c r="O108" s="180"/>
    </row>
    <row r="109" spans="1:22" ht="15.75" customHeight="1" x14ac:dyDescent="0.25">
      <c r="A109" s="175"/>
      <c r="B109" s="176"/>
      <c r="C109" s="175"/>
      <c r="D109" s="177"/>
      <c r="E109" s="177"/>
      <c r="F109" s="177"/>
      <c r="G109" s="178"/>
      <c r="H109" s="177"/>
      <c r="I109" s="177"/>
      <c r="J109" s="177"/>
      <c r="K109" s="179"/>
      <c r="L109" s="179"/>
      <c r="M109" s="230"/>
      <c r="N109" s="27"/>
      <c r="O109" s="180"/>
    </row>
    <row r="110" spans="1:22" ht="15.75" customHeight="1" x14ac:dyDescent="0.25">
      <c r="A110" s="175"/>
      <c r="B110" s="176"/>
      <c r="C110" s="175"/>
      <c r="D110" s="177"/>
      <c r="E110" s="177"/>
      <c r="F110" s="177"/>
      <c r="G110" s="178"/>
      <c r="H110" s="177"/>
      <c r="I110" s="177"/>
      <c r="J110" s="177"/>
      <c r="K110" s="179"/>
      <c r="L110" s="179"/>
      <c r="M110" s="230"/>
      <c r="N110" s="27"/>
      <c r="O110" s="180"/>
    </row>
    <row r="111" spans="1:22" ht="15.75" customHeight="1" x14ac:dyDescent="0.25">
      <c r="A111" s="175"/>
      <c r="B111" s="176"/>
      <c r="C111" s="175"/>
      <c r="D111" s="177"/>
      <c r="E111" s="177"/>
      <c r="F111" s="177"/>
      <c r="G111" s="178"/>
      <c r="H111" s="177"/>
      <c r="I111" s="177"/>
      <c r="J111" s="177"/>
      <c r="K111" s="179"/>
      <c r="L111" s="179"/>
      <c r="M111" s="230"/>
      <c r="N111" s="27"/>
      <c r="O111" s="180"/>
    </row>
    <row r="112" spans="1:22" ht="15.75" customHeight="1" x14ac:dyDescent="0.25">
      <c r="A112" s="175"/>
      <c r="B112" s="176"/>
      <c r="C112" s="175"/>
      <c r="D112" s="177"/>
      <c r="E112" s="177"/>
      <c r="F112" s="177"/>
      <c r="G112" s="178"/>
      <c r="H112" s="177"/>
      <c r="I112" s="177"/>
      <c r="J112" s="177"/>
      <c r="K112" s="179"/>
      <c r="L112" s="179"/>
      <c r="M112" s="230"/>
      <c r="N112" s="27"/>
      <c r="O112" s="180"/>
    </row>
    <row r="113" spans="1:15" ht="15.75" customHeight="1" x14ac:dyDescent="0.25">
      <c r="A113" s="175"/>
      <c r="B113" s="176"/>
      <c r="C113" s="175"/>
      <c r="D113" s="177"/>
      <c r="E113" s="177"/>
      <c r="F113" s="177"/>
      <c r="G113" s="178"/>
      <c r="H113" s="177"/>
      <c r="I113" s="177"/>
      <c r="J113" s="177"/>
      <c r="K113" s="179"/>
      <c r="L113" s="179"/>
      <c r="M113" s="230"/>
      <c r="N113" s="27"/>
      <c r="O113" s="180"/>
    </row>
    <row r="114" spans="1:15" ht="15.75" customHeight="1" x14ac:dyDescent="0.25">
      <c r="A114" s="175"/>
      <c r="B114" s="176"/>
      <c r="C114" s="175"/>
      <c r="D114" s="177"/>
      <c r="E114" s="177"/>
      <c r="F114" s="177"/>
      <c r="G114" s="178"/>
      <c r="H114" s="177"/>
      <c r="I114" s="177"/>
      <c r="J114" s="177"/>
      <c r="K114" s="179"/>
      <c r="L114" s="179"/>
      <c r="M114" s="230"/>
      <c r="N114" s="27"/>
      <c r="O114" s="180"/>
    </row>
    <row r="115" spans="1:15" ht="15.75" customHeight="1" x14ac:dyDescent="0.25">
      <c r="A115" s="175"/>
      <c r="B115" s="176"/>
      <c r="C115" s="175"/>
      <c r="D115" s="177"/>
      <c r="E115" s="177"/>
      <c r="F115" s="177"/>
      <c r="G115" s="178"/>
      <c r="H115" s="177"/>
      <c r="I115" s="177"/>
      <c r="J115" s="177"/>
      <c r="K115" s="179"/>
      <c r="L115" s="179"/>
      <c r="M115" s="230"/>
      <c r="N115" s="27"/>
      <c r="O115" s="180"/>
    </row>
    <row r="116" spans="1:15" ht="15.75" customHeight="1" x14ac:dyDescent="0.25">
      <c r="A116" s="175"/>
      <c r="B116" s="176"/>
      <c r="C116" s="175"/>
      <c r="D116" s="177"/>
      <c r="E116" s="177"/>
      <c r="F116" s="177"/>
      <c r="G116" s="178"/>
      <c r="H116" s="177"/>
      <c r="I116" s="177"/>
      <c r="J116" s="177"/>
      <c r="K116" s="179"/>
      <c r="L116" s="179"/>
      <c r="M116" s="230"/>
      <c r="N116" s="27"/>
      <c r="O116" s="180"/>
    </row>
    <row r="117" spans="1:15" ht="15.75" customHeight="1" x14ac:dyDescent="0.25">
      <c r="A117" s="175"/>
      <c r="B117" s="176"/>
      <c r="C117" s="175"/>
      <c r="D117" s="177"/>
      <c r="E117" s="177"/>
      <c r="F117" s="177"/>
      <c r="G117" s="178"/>
      <c r="H117" s="177"/>
      <c r="I117" s="177"/>
      <c r="J117" s="177"/>
      <c r="K117" s="179"/>
      <c r="L117" s="179"/>
      <c r="M117" s="230"/>
      <c r="N117" s="27"/>
      <c r="O117" s="180"/>
    </row>
    <row r="118" spans="1:15" ht="15.75" customHeight="1" x14ac:dyDescent="0.25">
      <c r="A118" s="175"/>
      <c r="B118" s="176"/>
      <c r="C118" s="175"/>
      <c r="D118" s="177"/>
      <c r="E118" s="177"/>
      <c r="F118" s="177"/>
      <c r="G118" s="178"/>
      <c r="H118" s="177"/>
      <c r="I118" s="177"/>
      <c r="J118" s="177"/>
      <c r="K118" s="179"/>
      <c r="L118" s="179"/>
      <c r="M118" s="230"/>
      <c r="N118" s="27"/>
      <c r="O118" s="180"/>
    </row>
    <row r="119" spans="1:15" ht="15.75" customHeight="1" x14ac:dyDescent="0.25">
      <c r="A119" s="175"/>
      <c r="B119" s="176"/>
      <c r="C119" s="175"/>
      <c r="D119" s="177"/>
      <c r="E119" s="177"/>
      <c r="F119" s="177"/>
      <c r="G119" s="178"/>
      <c r="H119" s="177"/>
      <c r="I119" s="177"/>
      <c r="J119" s="177"/>
      <c r="K119" s="179"/>
      <c r="L119" s="179"/>
      <c r="M119" s="230"/>
      <c r="N119" s="27"/>
      <c r="O119" s="180"/>
    </row>
    <row r="120" spans="1:15" ht="15.75" customHeight="1" x14ac:dyDescent="0.25">
      <c r="A120" s="175"/>
      <c r="B120" s="176"/>
      <c r="C120" s="175"/>
      <c r="D120" s="177"/>
      <c r="E120" s="177"/>
      <c r="F120" s="177"/>
      <c r="G120" s="178"/>
      <c r="H120" s="177"/>
      <c r="I120" s="177"/>
      <c r="J120" s="177"/>
      <c r="K120" s="179"/>
      <c r="L120" s="179"/>
      <c r="M120" s="230"/>
      <c r="N120" s="27"/>
      <c r="O120" s="180"/>
    </row>
    <row r="121" spans="1:15" ht="15.75" customHeight="1" x14ac:dyDescent="0.25">
      <c r="A121" s="175"/>
      <c r="B121" s="176"/>
      <c r="C121" s="175"/>
      <c r="D121" s="177"/>
      <c r="E121" s="177"/>
      <c r="F121" s="177"/>
      <c r="G121" s="178"/>
      <c r="H121" s="177"/>
      <c r="I121" s="177"/>
      <c r="J121" s="177"/>
      <c r="K121" s="179"/>
      <c r="L121" s="179"/>
      <c r="M121" s="230"/>
      <c r="N121" s="27"/>
      <c r="O121" s="180"/>
    </row>
    <row r="122" spans="1:15" ht="15.75" customHeight="1" x14ac:dyDescent="0.25">
      <c r="A122" s="175"/>
      <c r="B122" s="176"/>
      <c r="C122" s="175"/>
      <c r="D122" s="177"/>
      <c r="E122" s="177"/>
      <c r="F122" s="177"/>
      <c r="G122" s="178"/>
      <c r="H122" s="177"/>
      <c r="I122" s="177"/>
      <c r="J122" s="177"/>
      <c r="K122" s="179"/>
      <c r="L122" s="179"/>
      <c r="M122" s="230"/>
      <c r="N122" s="27"/>
      <c r="O122" s="180"/>
    </row>
    <row r="123" spans="1:15" ht="15.75" customHeight="1" x14ac:dyDescent="0.25">
      <c r="A123" s="175"/>
      <c r="B123" s="176"/>
      <c r="C123" s="175"/>
      <c r="D123" s="177"/>
      <c r="E123" s="177"/>
      <c r="F123" s="177"/>
      <c r="G123" s="178"/>
      <c r="H123" s="177"/>
      <c r="I123" s="177"/>
      <c r="J123" s="177"/>
      <c r="K123" s="179"/>
      <c r="L123" s="179"/>
      <c r="M123" s="230"/>
      <c r="N123" s="27"/>
      <c r="O123" s="180"/>
    </row>
    <row r="124" spans="1:15" ht="15.75" customHeight="1" x14ac:dyDescent="0.25">
      <c r="A124" s="175"/>
      <c r="B124" s="176"/>
      <c r="C124" s="175"/>
      <c r="D124" s="177"/>
      <c r="E124" s="177"/>
      <c r="F124" s="177"/>
      <c r="G124" s="178"/>
      <c r="H124" s="177"/>
      <c r="I124" s="177"/>
      <c r="J124" s="177"/>
      <c r="K124" s="179"/>
      <c r="L124" s="179"/>
      <c r="M124" s="230"/>
      <c r="N124" s="27"/>
      <c r="O124" s="180"/>
    </row>
    <row r="125" spans="1:15" ht="15.75" customHeight="1" x14ac:dyDescent="0.25">
      <c r="A125" s="175"/>
      <c r="B125" s="176"/>
      <c r="C125" s="175"/>
      <c r="D125" s="177"/>
      <c r="E125" s="177"/>
      <c r="F125" s="177"/>
      <c r="G125" s="178"/>
      <c r="H125" s="177"/>
      <c r="I125" s="177"/>
      <c r="J125" s="177"/>
      <c r="K125" s="179"/>
      <c r="L125" s="179"/>
      <c r="M125" s="230"/>
      <c r="N125" s="27"/>
      <c r="O125" s="180"/>
    </row>
    <row r="126" spans="1:15" ht="15.75" customHeight="1" x14ac:dyDescent="0.25">
      <c r="A126" s="175"/>
      <c r="B126" s="176"/>
      <c r="C126" s="175"/>
      <c r="D126" s="177"/>
      <c r="E126" s="177"/>
      <c r="F126" s="177"/>
      <c r="G126" s="178"/>
      <c r="H126" s="177"/>
      <c r="I126" s="177"/>
      <c r="J126" s="177"/>
      <c r="K126" s="179"/>
      <c r="L126" s="179"/>
      <c r="M126" s="230"/>
      <c r="N126" s="27"/>
      <c r="O126" s="180"/>
    </row>
    <row r="127" spans="1:15" ht="15.75" customHeight="1" x14ac:dyDescent="0.25">
      <c r="A127" s="175"/>
      <c r="B127" s="176"/>
      <c r="C127" s="175"/>
      <c r="D127" s="177"/>
      <c r="E127" s="177"/>
      <c r="F127" s="177"/>
      <c r="G127" s="178"/>
      <c r="H127" s="177"/>
      <c r="I127" s="177"/>
      <c r="J127" s="177"/>
      <c r="K127" s="179"/>
      <c r="L127" s="179"/>
      <c r="M127" s="230"/>
      <c r="N127" s="27"/>
      <c r="O127" s="180"/>
    </row>
    <row r="128" spans="1:15" ht="15.75" customHeight="1" x14ac:dyDescent="0.25">
      <c r="A128" s="175"/>
      <c r="B128" s="176"/>
      <c r="C128" s="175"/>
      <c r="D128" s="177"/>
      <c r="E128" s="177"/>
      <c r="F128" s="177"/>
      <c r="G128" s="178"/>
      <c r="H128" s="177"/>
      <c r="I128" s="177"/>
      <c r="J128" s="177"/>
      <c r="K128" s="179"/>
      <c r="L128" s="179"/>
      <c r="M128" s="230"/>
      <c r="N128" s="27"/>
      <c r="O128" s="180"/>
    </row>
    <row r="129" spans="1:15" ht="15.75" customHeight="1" x14ac:dyDescent="0.25">
      <c r="A129" s="175"/>
      <c r="B129" s="176"/>
      <c r="C129" s="175"/>
      <c r="D129" s="177"/>
      <c r="E129" s="177"/>
      <c r="F129" s="177"/>
      <c r="G129" s="178"/>
      <c r="H129" s="177"/>
      <c r="I129" s="177"/>
      <c r="J129" s="177"/>
      <c r="K129" s="179"/>
      <c r="L129" s="179"/>
      <c r="M129" s="230"/>
      <c r="N129" s="27"/>
      <c r="O129" s="180"/>
    </row>
    <row r="130" spans="1:15" ht="15.75" customHeight="1" x14ac:dyDescent="0.25">
      <c r="A130" s="175"/>
      <c r="B130" s="176"/>
      <c r="C130" s="175"/>
      <c r="D130" s="177"/>
      <c r="E130" s="177"/>
      <c r="F130" s="177"/>
      <c r="G130" s="178"/>
      <c r="H130" s="177"/>
      <c r="I130" s="177"/>
      <c r="J130" s="177"/>
      <c r="K130" s="179"/>
      <c r="L130" s="179"/>
      <c r="M130" s="230"/>
      <c r="N130" s="27"/>
      <c r="O130" s="180"/>
    </row>
    <row r="131" spans="1:15" ht="15.75" customHeight="1" x14ac:dyDescent="0.25">
      <c r="A131" s="175"/>
      <c r="B131" s="176"/>
      <c r="C131" s="175"/>
      <c r="D131" s="177"/>
      <c r="E131" s="177"/>
      <c r="F131" s="177"/>
      <c r="G131" s="178"/>
      <c r="H131" s="177"/>
      <c r="I131" s="177"/>
      <c r="J131" s="177"/>
      <c r="K131" s="179"/>
      <c r="L131" s="179"/>
      <c r="M131" s="230"/>
      <c r="N131" s="27"/>
      <c r="O131" s="180"/>
    </row>
    <row r="132" spans="1:15" ht="15.75" customHeight="1" x14ac:dyDescent="0.25">
      <c r="A132" s="175"/>
      <c r="B132" s="176"/>
      <c r="C132" s="175"/>
      <c r="D132" s="177"/>
      <c r="E132" s="177"/>
      <c r="F132" s="177"/>
      <c r="G132" s="178"/>
      <c r="H132" s="177"/>
      <c r="I132" s="177"/>
      <c r="J132" s="177"/>
      <c r="K132" s="179"/>
      <c r="L132" s="179"/>
      <c r="M132" s="230"/>
      <c r="N132" s="27"/>
      <c r="O132" s="180"/>
    </row>
    <row r="133" spans="1:15" ht="15.75" customHeight="1" x14ac:dyDescent="0.25">
      <c r="A133" s="175"/>
      <c r="B133" s="176"/>
      <c r="C133" s="175"/>
      <c r="D133" s="177"/>
      <c r="E133" s="177"/>
      <c r="F133" s="177"/>
      <c r="G133" s="178"/>
      <c r="H133" s="177"/>
      <c r="I133" s="177"/>
      <c r="J133" s="177"/>
      <c r="K133" s="179"/>
      <c r="L133" s="179"/>
      <c r="M133" s="230"/>
      <c r="N133" s="27"/>
      <c r="O133" s="180"/>
    </row>
    <row r="134" spans="1:15" ht="15.75" customHeight="1" x14ac:dyDescent="0.25">
      <c r="A134" s="175"/>
      <c r="B134" s="176"/>
      <c r="C134" s="175"/>
      <c r="D134" s="177"/>
      <c r="E134" s="177"/>
      <c r="F134" s="177"/>
      <c r="G134" s="178"/>
      <c r="H134" s="177"/>
      <c r="I134" s="177"/>
      <c r="J134" s="177"/>
      <c r="K134" s="179"/>
      <c r="L134" s="179"/>
      <c r="M134" s="230"/>
      <c r="N134" s="27"/>
      <c r="O134" s="180"/>
    </row>
    <row r="135" spans="1:15" ht="15.75" customHeight="1" x14ac:dyDescent="0.25">
      <c r="A135" s="175"/>
      <c r="B135" s="176"/>
      <c r="C135" s="175"/>
      <c r="D135" s="177"/>
      <c r="E135" s="177"/>
      <c r="F135" s="177"/>
      <c r="G135" s="178"/>
      <c r="H135" s="177"/>
      <c r="I135" s="177"/>
      <c r="J135" s="177"/>
      <c r="K135" s="179"/>
      <c r="L135" s="179"/>
      <c r="M135" s="230"/>
      <c r="N135" s="27"/>
      <c r="O135" s="180"/>
    </row>
    <row r="136" spans="1:15" ht="15.75" customHeight="1" x14ac:dyDescent="0.25">
      <c r="A136" s="175"/>
      <c r="B136" s="176"/>
      <c r="C136" s="175"/>
      <c r="D136" s="177"/>
      <c r="E136" s="177"/>
      <c r="F136" s="177"/>
      <c r="G136" s="178"/>
      <c r="H136" s="177"/>
      <c r="I136" s="177"/>
      <c r="J136" s="177"/>
      <c r="K136" s="179"/>
      <c r="L136" s="179"/>
      <c r="M136" s="230"/>
      <c r="N136" s="27"/>
      <c r="O136" s="180"/>
    </row>
    <row r="137" spans="1:15" ht="15.75" customHeight="1" x14ac:dyDescent="0.25">
      <c r="A137" s="175"/>
      <c r="B137" s="176"/>
      <c r="C137" s="175"/>
      <c r="D137" s="177"/>
      <c r="E137" s="177"/>
      <c r="F137" s="177"/>
      <c r="G137" s="178"/>
      <c r="H137" s="177"/>
      <c r="I137" s="177"/>
      <c r="J137" s="177"/>
      <c r="K137" s="179"/>
      <c r="L137" s="179"/>
      <c r="M137" s="230"/>
      <c r="N137" s="27"/>
      <c r="O137" s="180"/>
    </row>
    <row r="138" spans="1:15" ht="15.75" customHeight="1" x14ac:dyDescent="0.25">
      <c r="A138" s="175"/>
      <c r="B138" s="176"/>
      <c r="C138" s="175"/>
      <c r="D138" s="177"/>
      <c r="E138" s="177"/>
      <c r="F138" s="177"/>
      <c r="G138" s="178"/>
      <c r="H138" s="177"/>
      <c r="I138" s="177"/>
      <c r="J138" s="177"/>
      <c r="K138" s="179"/>
      <c r="L138" s="179"/>
      <c r="M138" s="230"/>
      <c r="N138" s="27"/>
      <c r="O138" s="180"/>
    </row>
    <row r="139" spans="1:15" ht="15.75" customHeight="1" x14ac:dyDescent="0.25">
      <c r="A139" s="175"/>
      <c r="B139" s="176"/>
      <c r="C139" s="175"/>
      <c r="D139" s="177"/>
      <c r="E139" s="177"/>
      <c r="F139" s="177"/>
      <c r="G139" s="178"/>
      <c r="H139" s="177"/>
      <c r="I139" s="177"/>
      <c r="J139" s="177"/>
      <c r="K139" s="179"/>
      <c r="L139" s="179"/>
      <c r="M139" s="230"/>
      <c r="N139" s="27"/>
      <c r="O139" s="180"/>
    </row>
    <row r="140" spans="1:15" ht="15.75" customHeight="1" x14ac:dyDescent="0.25">
      <c r="A140" s="175"/>
      <c r="B140" s="176"/>
      <c r="C140" s="175"/>
      <c r="D140" s="177"/>
      <c r="E140" s="177"/>
      <c r="F140" s="177"/>
      <c r="G140" s="178"/>
      <c r="H140" s="177"/>
      <c r="I140" s="177"/>
      <c r="J140" s="177"/>
      <c r="K140" s="179"/>
      <c r="L140" s="179"/>
      <c r="M140" s="230"/>
      <c r="N140" s="27"/>
      <c r="O140" s="180"/>
    </row>
    <row r="141" spans="1:15" ht="15.75" customHeight="1" x14ac:dyDescent="0.25">
      <c r="A141" s="175"/>
      <c r="B141" s="176"/>
      <c r="C141" s="175"/>
      <c r="D141" s="177"/>
      <c r="E141" s="177"/>
      <c r="F141" s="177"/>
      <c r="G141" s="178"/>
      <c r="H141" s="177"/>
      <c r="I141" s="177"/>
      <c r="J141" s="177"/>
      <c r="K141" s="179"/>
      <c r="L141" s="179"/>
      <c r="M141" s="230"/>
      <c r="N141" s="27"/>
      <c r="O141" s="180"/>
    </row>
    <row r="142" spans="1:15" ht="15.75" customHeight="1" x14ac:dyDescent="0.25">
      <c r="A142" s="175"/>
      <c r="B142" s="176"/>
      <c r="C142" s="175"/>
      <c r="D142" s="177"/>
      <c r="E142" s="177"/>
      <c r="F142" s="177"/>
      <c r="G142" s="178"/>
      <c r="H142" s="177"/>
      <c r="I142" s="177"/>
      <c r="J142" s="177"/>
      <c r="K142" s="179"/>
      <c r="L142" s="179"/>
      <c r="M142" s="230"/>
      <c r="N142" s="27"/>
      <c r="O142" s="180"/>
    </row>
    <row r="143" spans="1:15" ht="15.75" customHeight="1" x14ac:dyDescent="0.25">
      <c r="A143" s="175"/>
      <c r="B143" s="176"/>
      <c r="C143" s="175"/>
      <c r="D143" s="177"/>
      <c r="E143" s="177"/>
      <c r="F143" s="177"/>
      <c r="G143" s="178"/>
      <c r="H143" s="177"/>
      <c r="I143" s="177"/>
      <c r="J143" s="177"/>
      <c r="K143" s="179"/>
      <c r="L143" s="179"/>
      <c r="M143" s="230"/>
      <c r="N143" s="27"/>
      <c r="O143" s="180"/>
    </row>
    <row r="144" spans="1:15" ht="15.75" customHeight="1" x14ac:dyDescent="0.25">
      <c r="A144" s="175"/>
      <c r="B144" s="176"/>
      <c r="C144" s="175"/>
      <c r="D144" s="177"/>
      <c r="E144" s="177"/>
      <c r="F144" s="177"/>
      <c r="G144" s="178"/>
      <c r="H144" s="177"/>
      <c r="I144" s="177"/>
      <c r="J144" s="177"/>
      <c r="K144" s="179"/>
      <c r="L144" s="179"/>
      <c r="M144" s="230"/>
      <c r="N144" s="27"/>
      <c r="O144" s="180"/>
    </row>
    <row r="145" spans="1:15" ht="15.75" customHeight="1" x14ac:dyDescent="0.25">
      <c r="A145" s="175"/>
      <c r="B145" s="176"/>
      <c r="C145" s="175"/>
      <c r="D145" s="177"/>
      <c r="E145" s="177"/>
      <c r="F145" s="177"/>
      <c r="G145" s="178"/>
      <c r="H145" s="177"/>
      <c r="I145" s="177"/>
      <c r="J145" s="177"/>
      <c r="K145" s="179"/>
      <c r="L145" s="179"/>
      <c r="M145" s="230"/>
      <c r="N145" s="27"/>
      <c r="O145" s="180"/>
    </row>
    <row r="146" spans="1:15" ht="15.75" customHeight="1" x14ac:dyDescent="0.25">
      <c r="A146" s="175"/>
      <c r="B146" s="176"/>
      <c r="C146" s="175"/>
      <c r="D146" s="177"/>
      <c r="E146" s="177"/>
      <c r="F146" s="177"/>
      <c r="G146" s="178"/>
      <c r="H146" s="177"/>
      <c r="I146" s="177"/>
      <c r="J146" s="177"/>
      <c r="K146" s="179"/>
      <c r="L146" s="179"/>
      <c r="M146" s="230"/>
      <c r="N146" s="27"/>
      <c r="O146" s="180"/>
    </row>
    <row r="147" spans="1:15" ht="15.75" customHeight="1" x14ac:dyDescent="0.25">
      <c r="A147" s="175"/>
      <c r="B147" s="176"/>
      <c r="C147" s="175"/>
      <c r="D147" s="177"/>
      <c r="E147" s="177"/>
      <c r="F147" s="177"/>
      <c r="G147" s="178"/>
      <c r="H147" s="177"/>
      <c r="I147" s="177"/>
      <c r="J147" s="177"/>
      <c r="K147" s="179"/>
      <c r="L147" s="179"/>
      <c r="M147" s="230"/>
      <c r="N147" s="27"/>
      <c r="O147" s="180"/>
    </row>
    <row r="148" spans="1:15" ht="15.75" customHeight="1" x14ac:dyDescent="0.25">
      <c r="A148" s="175"/>
      <c r="B148" s="176"/>
      <c r="C148" s="175"/>
      <c r="D148" s="177"/>
      <c r="E148" s="177"/>
      <c r="F148" s="177"/>
      <c r="G148" s="178"/>
      <c r="H148" s="177"/>
      <c r="I148" s="177"/>
      <c r="J148" s="177"/>
      <c r="K148" s="179"/>
      <c r="L148" s="179"/>
      <c r="M148" s="230"/>
      <c r="N148" s="27"/>
      <c r="O148" s="180"/>
    </row>
    <row r="149" spans="1:15" ht="15.75" customHeight="1" x14ac:dyDescent="0.25">
      <c r="A149" s="175"/>
      <c r="B149" s="176"/>
      <c r="C149" s="175"/>
      <c r="D149" s="177"/>
      <c r="E149" s="177"/>
      <c r="F149" s="177"/>
      <c r="G149" s="178"/>
      <c r="H149" s="177"/>
      <c r="I149" s="177"/>
      <c r="J149" s="177"/>
      <c r="K149" s="179"/>
      <c r="L149" s="179"/>
      <c r="M149" s="230"/>
      <c r="N149" s="27"/>
      <c r="O149" s="180"/>
    </row>
    <row r="150" spans="1:15" ht="15.75" customHeight="1" x14ac:dyDescent="0.25">
      <c r="A150" s="175"/>
      <c r="B150" s="176"/>
      <c r="C150" s="175"/>
      <c r="D150" s="177"/>
      <c r="E150" s="177"/>
      <c r="F150" s="177"/>
      <c r="G150" s="178"/>
      <c r="H150" s="177"/>
      <c r="I150" s="177"/>
      <c r="J150" s="177"/>
      <c r="K150" s="179"/>
      <c r="L150" s="179"/>
      <c r="M150" s="230"/>
      <c r="N150" s="27"/>
      <c r="O150" s="180"/>
    </row>
    <row r="151" spans="1:15" ht="15.75" customHeight="1" x14ac:dyDescent="0.25">
      <c r="A151" s="175"/>
      <c r="B151" s="176"/>
      <c r="C151" s="175"/>
      <c r="D151" s="177"/>
      <c r="E151" s="177"/>
      <c r="F151" s="177"/>
      <c r="G151" s="178"/>
      <c r="H151" s="177"/>
      <c r="I151" s="177"/>
      <c r="J151" s="177"/>
      <c r="K151" s="179"/>
      <c r="L151" s="179"/>
      <c r="M151" s="230"/>
      <c r="N151" s="27"/>
      <c r="O151" s="180"/>
    </row>
    <row r="152" spans="1:15" ht="15.75" customHeight="1" x14ac:dyDescent="0.25">
      <c r="A152" s="175"/>
      <c r="B152" s="176"/>
      <c r="C152" s="175"/>
      <c r="D152" s="177"/>
      <c r="E152" s="177"/>
      <c r="F152" s="177"/>
      <c r="G152" s="178"/>
      <c r="H152" s="177"/>
      <c r="I152" s="177"/>
      <c r="J152" s="177"/>
      <c r="K152" s="179"/>
      <c r="L152" s="179"/>
      <c r="M152" s="230"/>
      <c r="N152" s="27"/>
      <c r="O152" s="180"/>
    </row>
    <row r="153" spans="1:15" ht="15.75" customHeight="1" x14ac:dyDescent="0.25">
      <c r="A153" s="175"/>
      <c r="B153" s="176"/>
      <c r="C153" s="175"/>
      <c r="D153" s="177"/>
      <c r="E153" s="177"/>
      <c r="F153" s="177"/>
      <c r="G153" s="178"/>
      <c r="H153" s="177"/>
      <c r="I153" s="177"/>
      <c r="J153" s="177"/>
      <c r="K153" s="179"/>
      <c r="L153" s="179"/>
      <c r="M153" s="230"/>
      <c r="N153" s="27"/>
      <c r="O153" s="180"/>
    </row>
    <row r="154" spans="1:15" ht="15.75" customHeight="1" x14ac:dyDescent="0.25">
      <c r="A154" s="175"/>
      <c r="B154" s="176"/>
      <c r="C154" s="175"/>
      <c r="D154" s="177"/>
      <c r="E154" s="177"/>
      <c r="F154" s="177"/>
      <c r="G154" s="178"/>
      <c r="H154" s="177"/>
      <c r="I154" s="177"/>
      <c r="J154" s="177"/>
      <c r="K154" s="179"/>
      <c r="L154" s="179"/>
      <c r="M154" s="230"/>
      <c r="N154" s="27"/>
      <c r="O154" s="180"/>
    </row>
    <row r="155" spans="1:15" ht="15.75" customHeight="1" x14ac:dyDescent="0.25">
      <c r="A155" s="175"/>
      <c r="B155" s="176"/>
      <c r="C155" s="175"/>
      <c r="D155" s="177"/>
      <c r="E155" s="177"/>
      <c r="F155" s="177"/>
      <c r="G155" s="178"/>
      <c r="H155" s="177"/>
      <c r="I155" s="177"/>
      <c r="J155" s="177"/>
      <c r="K155" s="179"/>
      <c r="L155" s="179"/>
      <c r="M155" s="230"/>
      <c r="N155" s="27"/>
      <c r="O155" s="180"/>
    </row>
    <row r="156" spans="1:15" ht="15.75" customHeight="1" x14ac:dyDescent="0.25">
      <c r="A156" s="175"/>
      <c r="B156" s="176"/>
      <c r="C156" s="175"/>
      <c r="D156" s="177"/>
      <c r="E156" s="177"/>
      <c r="F156" s="177"/>
      <c r="G156" s="178"/>
      <c r="H156" s="177"/>
      <c r="I156" s="177"/>
      <c r="J156" s="177"/>
      <c r="K156" s="179"/>
      <c r="L156" s="179"/>
      <c r="M156" s="230"/>
      <c r="N156" s="27"/>
      <c r="O156" s="180"/>
    </row>
    <row r="157" spans="1:15" ht="15.75" customHeight="1" x14ac:dyDescent="0.25">
      <c r="A157" s="175"/>
      <c r="B157" s="176"/>
      <c r="C157" s="175"/>
      <c r="D157" s="177"/>
      <c r="E157" s="177"/>
      <c r="F157" s="177"/>
      <c r="G157" s="178"/>
      <c r="H157" s="177"/>
      <c r="I157" s="177"/>
      <c r="J157" s="177"/>
      <c r="K157" s="179"/>
      <c r="L157" s="179"/>
      <c r="M157" s="230"/>
      <c r="N157" s="27"/>
      <c r="O157" s="180"/>
    </row>
    <row r="158" spans="1:15" ht="15.75" customHeight="1" x14ac:dyDescent="0.25">
      <c r="A158" s="175"/>
      <c r="B158" s="176"/>
      <c r="C158" s="175"/>
      <c r="D158" s="177"/>
      <c r="E158" s="177"/>
      <c r="F158" s="177"/>
      <c r="G158" s="178"/>
      <c r="H158" s="177"/>
      <c r="I158" s="177"/>
      <c r="J158" s="177"/>
      <c r="K158" s="179"/>
      <c r="L158" s="179"/>
      <c r="M158" s="230"/>
      <c r="N158" s="27"/>
      <c r="O158" s="180"/>
    </row>
    <row r="159" spans="1:15" ht="15.75" customHeight="1" x14ac:dyDescent="0.25">
      <c r="A159" s="175"/>
      <c r="B159" s="176"/>
      <c r="C159" s="175"/>
      <c r="D159" s="177"/>
      <c r="E159" s="177"/>
      <c r="F159" s="177"/>
      <c r="G159" s="178"/>
      <c r="H159" s="177"/>
      <c r="I159" s="177"/>
      <c r="J159" s="177"/>
      <c r="K159" s="179"/>
      <c r="L159" s="179"/>
      <c r="M159" s="230"/>
      <c r="N159" s="27"/>
      <c r="O159" s="180"/>
    </row>
    <row r="160" spans="1:15" ht="15.75" customHeight="1" x14ac:dyDescent="0.25">
      <c r="A160" s="175"/>
      <c r="B160" s="176"/>
      <c r="C160" s="175"/>
      <c r="D160" s="177"/>
      <c r="E160" s="177"/>
      <c r="F160" s="177"/>
      <c r="G160" s="178"/>
      <c r="H160" s="177"/>
      <c r="I160" s="177"/>
      <c r="J160" s="177"/>
      <c r="K160" s="179"/>
      <c r="L160" s="179"/>
      <c r="M160" s="230"/>
      <c r="N160" s="27"/>
      <c r="O160" s="180"/>
    </row>
    <row r="161" spans="1:15" ht="15.75" customHeight="1" x14ac:dyDescent="0.25">
      <c r="A161" s="175"/>
      <c r="B161" s="176"/>
      <c r="C161" s="175"/>
      <c r="D161" s="177"/>
      <c r="E161" s="177"/>
      <c r="F161" s="177"/>
      <c r="G161" s="178"/>
      <c r="H161" s="177"/>
      <c r="I161" s="177"/>
      <c r="J161" s="177"/>
      <c r="K161" s="179"/>
      <c r="L161" s="179"/>
      <c r="M161" s="230"/>
      <c r="N161" s="27"/>
      <c r="O161" s="180"/>
    </row>
    <row r="162" spans="1:15" ht="15.75" customHeight="1" x14ac:dyDescent="0.25">
      <c r="A162" s="175"/>
      <c r="B162" s="176"/>
      <c r="C162" s="175"/>
      <c r="D162" s="177"/>
      <c r="E162" s="177"/>
      <c r="F162" s="177"/>
      <c r="G162" s="178"/>
      <c r="H162" s="177"/>
      <c r="I162" s="177"/>
      <c r="J162" s="177"/>
      <c r="K162" s="179"/>
      <c r="L162" s="179"/>
      <c r="M162" s="230"/>
      <c r="N162" s="27"/>
      <c r="O162" s="180"/>
    </row>
    <row r="163" spans="1:15" ht="15.75" customHeight="1" x14ac:dyDescent="0.25">
      <c r="A163" s="175"/>
      <c r="B163" s="176"/>
      <c r="C163" s="175"/>
      <c r="D163" s="177"/>
      <c r="E163" s="177"/>
      <c r="F163" s="177"/>
      <c r="G163" s="178"/>
      <c r="H163" s="177"/>
      <c r="I163" s="177"/>
      <c r="J163" s="177"/>
      <c r="K163" s="179"/>
      <c r="L163" s="179"/>
      <c r="M163" s="230"/>
      <c r="N163" s="27"/>
      <c r="O163" s="180"/>
    </row>
    <row r="164" spans="1:15" ht="15.75" customHeight="1" x14ac:dyDescent="0.25">
      <c r="A164" s="175"/>
      <c r="B164" s="176"/>
      <c r="C164" s="175"/>
      <c r="D164" s="177"/>
      <c r="E164" s="177"/>
      <c r="F164" s="177"/>
      <c r="G164" s="178"/>
      <c r="H164" s="177"/>
      <c r="I164" s="177"/>
      <c r="J164" s="177"/>
      <c r="K164" s="179"/>
      <c r="L164" s="179"/>
      <c r="M164" s="230"/>
      <c r="N164" s="27"/>
      <c r="O164" s="180"/>
    </row>
    <row r="165" spans="1:15" ht="15.75" customHeight="1" x14ac:dyDescent="0.25">
      <c r="A165" s="175"/>
      <c r="B165" s="176"/>
      <c r="C165" s="175"/>
      <c r="D165" s="177"/>
      <c r="E165" s="177"/>
      <c r="F165" s="177"/>
      <c r="G165" s="178"/>
      <c r="H165" s="177"/>
      <c r="I165" s="177"/>
      <c r="J165" s="177"/>
      <c r="K165" s="179"/>
      <c r="L165" s="179"/>
      <c r="M165" s="230"/>
      <c r="N165" s="27"/>
      <c r="O165" s="180"/>
    </row>
    <row r="166" spans="1:15" ht="15.75" customHeight="1" x14ac:dyDescent="0.25">
      <c r="A166" s="175"/>
      <c r="B166" s="176"/>
      <c r="C166" s="175"/>
      <c r="D166" s="177"/>
      <c r="E166" s="177"/>
      <c r="F166" s="177"/>
      <c r="G166" s="178"/>
      <c r="H166" s="177"/>
      <c r="I166" s="177"/>
      <c r="J166" s="177"/>
      <c r="K166" s="179"/>
      <c r="L166" s="179"/>
      <c r="M166" s="230"/>
      <c r="N166" s="27"/>
      <c r="O166" s="180"/>
    </row>
    <row r="167" spans="1:15" ht="15.75" customHeight="1" x14ac:dyDescent="0.25">
      <c r="A167" s="175"/>
      <c r="B167" s="176"/>
      <c r="C167" s="175"/>
      <c r="D167" s="177"/>
      <c r="E167" s="177"/>
      <c r="F167" s="177"/>
      <c r="G167" s="178"/>
      <c r="H167" s="177"/>
      <c r="I167" s="177"/>
      <c r="J167" s="177"/>
      <c r="K167" s="179"/>
      <c r="L167" s="179"/>
      <c r="M167" s="230"/>
      <c r="N167" s="27"/>
      <c r="O167" s="180"/>
    </row>
    <row r="168" spans="1:15" ht="15.75" customHeight="1" x14ac:dyDescent="0.25">
      <c r="A168" s="175"/>
      <c r="B168" s="176"/>
      <c r="C168" s="175"/>
      <c r="D168" s="177"/>
      <c r="E168" s="177"/>
      <c r="F168" s="177"/>
      <c r="G168" s="178"/>
      <c r="H168" s="177"/>
      <c r="I168" s="177"/>
      <c r="J168" s="177"/>
      <c r="K168" s="179"/>
      <c r="L168" s="179"/>
      <c r="M168" s="230"/>
      <c r="N168" s="27"/>
      <c r="O168" s="180"/>
    </row>
    <row r="169" spans="1:15" ht="15.75" customHeight="1" x14ac:dyDescent="0.25">
      <c r="A169" s="175"/>
      <c r="B169" s="176"/>
      <c r="C169" s="175"/>
      <c r="D169" s="177"/>
      <c r="E169" s="177"/>
      <c r="F169" s="177"/>
      <c r="G169" s="178"/>
      <c r="H169" s="177"/>
      <c r="I169" s="177"/>
      <c r="J169" s="177"/>
      <c r="K169" s="179"/>
      <c r="L169" s="179"/>
      <c r="M169" s="230"/>
      <c r="N169" s="27"/>
      <c r="O169" s="180"/>
    </row>
    <row r="170" spans="1:15" ht="15.75" customHeight="1" x14ac:dyDescent="0.25">
      <c r="A170" s="175"/>
      <c r="B170" s="176"/>
      <c r="C170" s="175"/>
      <c r="D170" s="177"/>
      <c r="E170" s="177"/>
      <c r="F170" s="177"/>
      <c r="G170" s="178"/>
      <c r="H170" s="177"/>
      <c r="I170" s="177"/>
      <c r="J170" s="177"/>
      <c r="K170" s="179"/>
      <c r="L170" s="179"/>
      <c r="M170" s="230"/>
      <c r="N170" s="27"/>
      <c r="O170" s="180"/>
    </row>
    <row r="171" spans="1:15" ht="15.75" customHeight="1" x14ac:dyDescent="0.25">
      <c r="A171" s="175"/>
      <c r="B171" s="176"/>
      <c r="C171" s="175"/>
      <c r="D171" s="177"/>
      <c r="E171" s="177"/>
      <c r="F171" s="177"/>
      <c r="G171" s="178"/>
      <c r="H171" s="177"/>
      <c r="I171" s="177"/>
      <c r="J171" s="177"/>
      <c r="K171" s="179"/>
      <c r="L171" s="179"/>
      <c r="M171" s="230"/>
      <c r="N171" s="27"/>
      <c r="O171" s="180"/>
    </row>
    <row r="172" spans="1:15" ht="15.75" customHeight="1" x14ac:dyDescent="0.25">
      <c r="A172" s="175"/>
      <c r="B172" s="176"/>
      <c r="C172" s="175"/>
      <c r="D172" s="177"/>
      <c r="E172" s="177"/>
      <c r="F172" s="177"/>
      <c r="G172" s="178"/>
      <c r="H172" s="177"/>
      <c r="I172" s="177"/>
      <c r="J172" s="177"/>
      <c r="K172" s="179"/>
      <c r="L172" s="179"/>
      <c r="M172" s="230"/>
      <c r="N172" s="27"/>
      <c r="O172" s="180"/>
    </row>
    <row r="173" spans="1:15" ht="15.75" customHeight="1" x14ac:dyDescent="0.25">
      <c r="A173" s="175"/>
      <c r="B173" s="176"/>
      <c r="C173" s="175"/>
      <c r="D173" s="177"/>
      <c r="E173" s="177"/>
      <c r="F173" s="177"/>
      <c r="G173" s="178"/>
      <c r="H173" s="177"/>
      <c r="I173" s="177"/>
      <c r="J173" s="177"/>
      <c r="K173" s="179"/>
      <c r="L173" s="179"/>
      <c r="M173" s="230"/>
      <c r="N173" s="27"/>
      <c r="O173" s="180"/>
    </row>
    <row r="174" spans="1:15" ht="15.75" customHeight="1" x14ac:dyDescent="0.25">
      <c r="A174" s="175"/>
      <c r="B174" s="176"/>
      <c r="C174" s="175"/>
      <c r="D174" s="177"/>
      <c r="E174" s="177"/>
      <c r="F174" s="177"/>
      <c r="G174" s="178"/>
      <c r="H174" s="177"/>
      <c r="I174" s="177"/>
      <c r="J174" s="177"/>
      <c r="K174" s="179"/>
      <c r="L174" s="179"/>
      <c r="M174" s="230"/>
      <c r="N174" s="27"/>
      <c r="O174" s="180"/>
    </row>
    <row r="175" spans="1:15" ht="15.75" customHeight="1" x14ac:dyDescent="0.25">
      <c r="A175" s="175"/>
      <c r="B175" s="176"/>
      <c r="C175" s="175"/>
      <c r="D175" s="177"/>
      <c r="E175" s="177"/>
      <c r="F175" s="177"/>
      <c r="G175" s="178"/>
      <c r="H175" s="177"/>
      <c r="I175" s="177"/>
      <c r="J175" s="177"/>
      <c r="K175" s="179"/>
      <c r="L175" s="179"/>
      <c r="M175" s="230"/>
      <c r="N175" s="27"/>
      <c r="O175" s="180"/>
    </row>
    <row r="176" spans="1:15" ht="15.75" customHeight="1" x14ac:dyDescent="0.25">
      <c r="A176" s="175"/>
      <c r="B176" s="176"/>
      <c r="C176" s="175"/>
      <c r="D176" s="177"/>
      <c r="E176" s="177"/>
      <c r="F176" s="177"/>
      <c r="G176" s="178"/>
      <c r="H176" s="177"/>
      <c r="I176" s="177"/>
      <c r="J176" s="177"/>
      <c r="K176" s="179"/>
      <c r="L176" s="179"/>
      <c r="M176" s="230"/>
      <c r="N176" s="27"/>
      <c r="O176" s="180"/>
    </row>
    <row r="177" spans="1:15" ht="15.75" customHeight="1" x14ac:dyDescent="0.25">
      <c r="A177" s="175"/>
      <c r="B177" s="176"/>
      <c r="C177" s="175"/>
      <c r="D177" s="177"/>
      <c r="E177" s="177"/>
      <c r="F177" s="177"/>
      <c r="G177" s="178"/>
      <c r="H177" s="177"/>
      <c r="I177" s="177"/>
      <c r="J177" s="177"/>
      <c r="K177" s="179"/>
      <c r="L177" s="179"/>
      <c r="M177" s="230"/>
      <c r="N177" s="27"/>
      <c r="O177" s="180"/>
    </row>
    <row r="178" spans="1:15" ht="15.75" customHeight="1" x14ac:dyDescent="0.25">
      <c r="A178" s="175"/>
      <c r="B178" s="176"/>
      <c r="C178" s="175"/>
      <c r="D178" s="177"/>
      <c r="E178" s="177"/>
      <c r="F178" s="177"/>
      <c r="G178" s="178"/>
      <c r="H178" s="177"/>
      <c r="I178" s="177"/>
      <c r="J178" s="177"/>
      <c r="K178" s="179"/>
      <c r="L178" s="179"/>
      <c r="M178" s="230"/>
      <c r="N178" s="27"/>
      <c r="O178" s="180"/>
    </row>
    <row r="179" spans="1:15" ht="15.75" customHeight="1" x14ac:dyDescent="0.25">
      <c r="A179" s="175"/>
      <c r="B179" s="176"/>
      <c r="C179" s="175"/>
      <c r="D179" s="177"/>
      <c r="E179" s="177"/>
      <c r="F179" s="177"/>
      <c r="G179" s="178"/>
      <c r="H179" s="177"/>
      <c r="I179" s="177"/>
      <c r="J179" s="177"/>
      <c r="K179" s="179"/>
      <c r="L179" s="179"/>
      <c r="M179" s="230"/>
      <c r="N179" s="27"/>
      <c r="O179" s="180"/>
    </row>
    <row r="180" spans="1:15" ht="15.75" customHeight="1" x14ac:dyDescent="0.25">
      <c r="A180" s="175"/>
      <c r="B180" s="176"/>
      <c r="C180" s="175"/>
      <c r="D180" s="177"/>
      <c r="E180" s="177"/>
      <c r="F180" s="177"/>
      <c r="G180" s="178"/>
      <c r="H180" s="177"/>
      <c r="I180" s="177"/>
      <c r="J180" s="177"/>
      <c r="K180" s="179"/>
      <c r="L180" s="179"/>
      <c r="M180" s="230"/>
      <c r="N180" s="27"/>
      <c r="O180" s="180"/>
    </row>
    <row r="181" spans="1:15" ht="15.75" customHeight="1" x14ac:dyDescent="0.25">
      <c r="A181" s="175"/>
      <c r="B181" s="176"/>
      <c r="C181" s="175"/>
      <c r="D181" s="177"/>
      <c r="E181" s="177"/>
      <c r="F181" s="177"/>
      <c r="G181" s="178"/>
      <c r="H181" s="177"/>
      <c r="I181" s="177"/>
      <c r="J181" s="177"/>
      <c r="K181" s="179"/>
      <c r="L181" s="179"/>
      <c r="M181" s="230"/>
      <c r="N181" s="27"/>
      <c r="O181" s="180"/>
    </row>
    <row r="182" spans="1:15" ht="15.75" customHeight="1" x14ac:dyDescent="0.25">
      <c r="A182" s="175"/>
      <c r="B182" s="176"/>
      <c r="C182" s="175"/>
      <c r="D182" s="177"/>
      <c r="E182" s="177"/>
      <c r="F182" s="177"/>
      <c r="G182" s="178"/>
      <c r="H182" s="177"/>
      <c r="I182" s="177"/>
      <c r="J182" s="177"/>
      <c r="K182" s="179"/>
      <c r="L182" s="179"/>
      <c r="M182" s="230"/>
      <c r="N182" s="27"/>
      <c r="O182" s="180"/>
    </row>
    <row r="183" spans="1:15" ht="15.75" customHeight="1" x14ac:dyDescent="0.25">
      <c r="A183" s="175"/>
      <c r="B183" s="176"/>
      <c r="C183" s="175"/>
      <c r="D183" s="177"/>
      <c r="E183" s="177"/>
      <c r="F183" s="177"/>
      <c r="G183" s="178"/>
      <c r="H183" s="177"/>
      <c r="I183" s="177"/>
      <c r="J183" s="177"/>
      <c r="K183" s="179"/>
      <c r="L183" s="179"/>
      <c r="M183" s="230"/>
      <c r="N183" s="27"/>
      <c r="O183" s="180"/>
    </row>
    <row r="184" spans="1:15" ht="15.75" customHeight="1" x14ac:dyDescent="0.25">
      <c r="A184" s="175"/>
      <c r="B184" s="176"/>
      <c r="C184" s="175"/>
      <c r="D184" s="177"/>
      <c r="E184" s="177"/>
      <c r="F184" s="177"/>
      <c r="G184" s="178"/>
      <c r="H184" s="177"/>
      <c r="I184" s="177"/>
      <c r="J184" s="177"/>
      <c r="K184" s="179"/>
      <c r="L184" s="179"/>
      <c r="M184" s="230"/>
      <c r="N184" s="27"/>
      <c r="O184" s="180"/>
    </row>
    <row r="185" spans="1:15" ht="15.75" customHeight="1" x14ac:dyDescent="0.25">
      <c r="A185" s="175"/>
      <c r="B185" s="176"/>
      <c r="C185" s="175"/>
      <c r="D185" s="177"/>
      <c r="E185" s="177"/>
      <c r="F185" s="177"/>
      <c r="G185" s="178"/>
      <c r="H185" s="177"/>
      <c r="I185" s="177"/>
      <c r="J185" s="177"/>
      <c r="K185" s="179"/>
      <c r="L185" s="179"/>
      <c r="M185" s="230"/>
      <c r="N185" s="27"/>
      <c r="O185" s="180"/>
    </row>
    <row r="186" spans="1:15" ht="15.75" customHeight="1" x14ac:dyDescent="0.25">
      <c r="A186" s="175"/>
      <c r="B186" s="176"/>
      <c r="C186" s="175"/>
      <c r="D186" s="177"/>
      <c r="E186" s="177"/>
      <c r="F186" s="177"/>
      <c r="G186" s="178"/>
      <c r="H186" s="177"/>
      <c r="I186" s="177"/>
      <c r="J186" s="177"/>
      <c r="K186" s="179"/>
      <c r="L186" s="179"/>
      <c r="M186" s="230"/>
      <c r="N186" s="27"/>
      <c r="O186" s="180"/>
    </row>
    <row r="187" spans="1:15" ht="15.75" customHeight="1" x14ac:dyDescent="0.25">
      <c r="A187" s="175"/>
      <c r="B187" s="176"/>
      <c r="C187" s="175"/>
      <c r="D187" s="177"/>
      <c r="E187" s="177"/>
      <c r="F187" s="177"/>
      <c r="G187" s="178"/>
      <c r="H187" s="177"/>
      <c r="I187" s="177"/>
      <c r="J187" s="177"/>
      <c r="K187" s="179"/>
      <c r="L187" s="179"/>
      <c r="M187" s="230"/>
      <c r="N187" s="27"/>
      <c r="O187" s="180"/>
    </row>
    <row r="188" spans="1:15" ht="15.75" customHeight="1" x14ac:dyDescent="0.25">
      <c r="A188" s="175"/>
      <c r="B188" s="176"/>
      <c r="C188" s="175"/>
      <c r="D188" s="177"/>
      <c r="E188" s="177"/>
      <c r="F188" s="177"/>
      <c r="G188" s="178"/>
      <c r="H188" s="177"/>
      <c r="I188" s="177"/>
      <c r="J188" s="177"/>
      <c r="K188" s="179"/>
      <c r="L188" s="179"/>
      <c r="M188" s="230"/>
      <c r="N188" s="27"/>
      <c r="O188" s="180"/>
    </row>
    <row r="189" spans="1:15" ht="15.75" customHeight="1" x14ac:dyDescent="0.25">
      <c r="A189" s="175"/>
      <c r="B189" s="176"/>
      <c r="C189" s="175"/>
      <c r="D189" s="177"/>
      <c r="E189" s="177"/>
      <c r="F189" s="177"/>
      <c r="G189" s="178"/>
      <c r="H189" s="177"/>
      <c r="I189" s="177"/>
      <c r="J189" s="177"/>
      <c r="K189" s="179"/>
      <c r="L189" s="179"/>
      <c r="M189" s="230"/>
      <c r="N189" s="27"/>
      <c r="O189" s="180"/>
    </row>
    <row r="190" spans="1:15" ht="15.75" customHeight="1" x14ac:dyDescent="0.25">
      <c r="A190" s="175"/>
      <c r="B190" s="176"/>
      <c r="C190" s="175"/>
      <c r="D190" s="177"/>
      <c r="E190" s="177"/>
      <c r="F190" s="177"/>
      <c r="G190" s="178"/>
      <c r="H190" s="177"/>
      <c r="I190" s="177"/>
      <c r="J190" s="177"/>
      <c r="K190" s="179"/>
      <c r="L190" s="179"/>
      <c r="M190" s="230"/>
      <c r="N190" s="27"/>
      <c r="O190" s="180"/>
    </row>
    <row r="191" spans="1:15" ht="15.75" customHeight="1" x14ac:dyDescent="0.25">
      <c r="A191" s="175"/>
      <c r="B191" s="176"/>
      <c r="C191" s="175"/>
      <c r="D191" s="177"/>
      <c r="E191" s="177"/>
      <c r="F191" s="177"/>
      <c r="G191" s="178"/>
      <c r="H191" s="177"/>
      <c r="I191" s="177"/>
      <c r="J191" s="177"/>
      <c r="K191" s="179"/>
      <c r="L191" s="179"/>
      <c r="M191" s="230"/>
      <c r="N191" s="27"/>
      <c r="O191" s="180"/>
    </row>
    <row r="192" spans="1:15" ht="15.75" customHeight="1" x14ac:dyDescent="0.25">
      <c r="A192" s="175"/>
      <c r="B192" s="176"/>
      <c r="C192" s="175"/>
      <c r="D192" s="177"/>
      <c r="E192" s="177"/>
      <c r="F192" s="177"/>
      <c r="G192" s="178"/>
      <c r="H192" s="177"/>
      <c r="I192" s="177"/>
      <c r="J192" s="177"/>
      <c r="K192" s="179"/>
      <c r="L192" s="179"/>
      <c r="M192" s="230"/>
      <c r="N192" s="27"/>
      <c r="O192" s="180"/>
    </row>
    <row r="193" spans="1:15" ht="15.75" customHeight="1" x14ac:dyDescent="0.25">
      <c r="A193" s="175"/>
      <c r="B193" s="176"/>
      <c r="C193" s="175"/>
      <c r="D193" s="177"/>
      <c r="E193" s="177"/>
      <c r="F193" s="177"/>
      <c r="G193" s="178"/>
      <c r="H193" s="177"/>
      <c r="I193" s="177"/>
      <c r="J193" s="177"/>
      <c r="K193" s="179"/>
      <c r="L193" s="179"/>
      <c r="M193" s="230"/>
      <c r="N193" s="27"/>
      <c r="O193" s="180"/>
    </row>
    <row r="194" spans="1:15" ht="15.75" customHeight="1" x14ac:dyDescent="0.25">
      <c r="A194" s="175"/>
      <c r="B194" s="176"/>
      <c r="C194" s="175"/>
      <c r="D194" s="177"/>
      <c r="E194" s="177"/>
      <c r="F194" s="177"/>
      <c r="G194" s="178"/>
      <c r="H194" s="177"/>
      <c r="I194" s="177"/>
      <c r="J194" s="177"/>
      <c r="K194" s="179"/>
      <c r="L194" s="179"/>
      <c r="M194" s="230"/>
      <c r="N194" s="27"/>
      <c r="O194" s="180"/>
    </row>
    <row r="195" spans="1:15" ht="15.75" customHeight="1" x14ac:dyDescent="0.25">
      <c r="A195" s="175"/>
      <c r="B195" s="176"/>
      <c r="C195" s="175"/>
      <c r="D195" s="177"/>
      <c r="E195" s="177"/>
      <c r="F195" s="177"/>
      <c r="G195" s="178"/>
      <c r="H195" s="177"/>
      <c r="I195" s="177"/>
      <c r="J195" s="177"/>
      <c r="K195" s="179"/>
      <c r="L195" s="179"/>
      <c r="M195" s="230"/>
      <c r="N195" s="27"/>
      <c r="O195" s="180"/>
    </row>
    <row r="196" spans="1:15" ht="15.75" customHeight="1" x14ac:dyDescent="0.25">
      <c r="A196" s="175"/>
      <c r="B196" s="176"/>
      <c r="C196" s="175"/>
      <c r="D196" s="177"/>
      <c r="E196" s="177"/>
      <c r="F196" s="177"/>
      <c r="G196" s="178"/>
      <c r="H196" s="177"/>
      <c r="I196" s="177"/>
      <c r="J196" s="177"/>
      <c r="K196" s="179"/>
      <c r="L196" s="179"/>
      <c r="M196" s="230"/>
      <c r="N196" s="27"/>
      <c r="O196" s="180"/>
    </row>
    <row r="197" spans="1:15" ht="15.75" customHeight="1" x14ac:dyDescent="0.25">
      <c r="A197" s="175"/>
      <c r="B197" s="176"/>
      <c r="C197" s="175"/>
      <c r="D197" s="177"/>
      <c r="E197" s="177"/>
      <c r="F197" s="177"/>
      <c r="G197" s="178"/>
      <c r="H197" s="177"/>
      <c r="I197" s="177"/>
      <c r="J197" s="177"/>
      <c r="K197" s="179"/>
      <c r="L197" s="179"/>
      <c r="M197" s="230"/>
      <c r="N197" s="27"/>
      <c r="O197" s="180"/>
    </row>
    <row r="198" spans="1:15" ht="15.75" customHeight="1" x14ac:dyDescent="0.25">
      <c r="A198" s="175"/>
      <c r="B198" s="176"/>
      <c r="C198" s="175"/>
      <c r="D198" s="177"/>
      <c r="E198" s="177"/>
      <c r="F198" s="177"/>
      <c r="G198" s="178"/>
      <c r="H198" s="177"/>
      <c r="I198" s="177"/>
      <c r="J198" s="177"/>
      <c r="K198" s="179"/>
      <c r="L198" s="179"/>
      <c r="M198" s="230"/>
      <c r="N198" s="27"/>
      <c r="O198" s="180"/>
    </row>
    <row r="199" spans="1:15" ht="15.75" customHeight="1" x14ac:dyDescent="0.25">
      <c r="A199" s="175"/>
      <c r="B199" s="176"/>
      <c r="C199" s="175"/>
      <c r="D199" s="177"/>
      <c r="E199" s="177"/>
      <c r="F199" s="177"/>
      <c r="G199" s="178"/>
      <c r="H199" s="177"/>
      <c r="I199" s="177"/>
      <c r="J199" s="177"/>
      <c r="K199" s="179"/>
      <c r="L199" s="179"/>
      <c r="M199" s="230"/>
      <c r="N199" s="27"/>
      <c r="O199" s="180"/>
    </row>
    <row r="200" spans="1:15" ht="15.75" customHeight="1" x14ac:dyDescent="0.25">
      <c r="A200" s="175"/>
      <c r="B200" s="176"/>
      <c r="C200" s="175"/>
      <c r="D200" s="177"/>
      <c r="E200" s="177"/>
      <c r="F200" s="177"/>
      <c r="G200" s="178"/>
      <c r="H200" s="177"/>
      <c r="I200" s="177"/>
      <c r="J200" s="177"/>
      <c r="K200" s="179"/>
      <c r="L200" s="179"/>
      <c r="M200" s="230"/>
      <c r="N200" s="27"/>
      <c r="O200" s="180"/>
    </row>
    <row r="201" spans="1:15" ht="15.75" customHeight="1" x14ac:dyDescent="0.25">
      <c r="A201" s="175"/>
      <c r="B201" s="176"/>
      <c r="C201" s="175"/>
      <c r="D201" s="177"/>
      <c r="E201" s="177"/>
      <c r="F201" s="177"/>
      <c r="G201" s="178"/>
      <c r="H201" s="177"/>
      <c r="I201" s="177"/>
      <c r="J201" s="177"/>
      <c r="K201" s="179"/>
      <c r="L201" s="179"/>
      <c r="M201" s="230"/>
      <c r="N201" s="27"/>
      <c r="O201" s="180"/>
    </row>
    <row r="202" spans="1:15" ht="15.75" customHeight="1" x14ac:dyDescent="0.25">
      <c r="A202" s="175"/>
      <c r="B202" s="176"/>
      <c r="C202" s="175"/>
      <c r="D202" s="177"/>
      <c r="E202" s="177"/>
      <c r="F202" s="177"/>
      <c r="G202" s="178"/>
      <c r="H202" s="177"/>
      <c r="I202" s="177"/>
      <c r="J202" s="177"/>
      <c r="K202" s="179"/>
      <c r="L202" s="179"/>
      <c r="M202" s="230"/>
      <c r="N202" s="27"/>
      <c r="O202" s="180"/>
    </row>
    <row r="203" spans="1:15" ht="15.75" customHeight="1" x14ac:dyDescent="0.25">
      <c r="A203" s="175"/>
      <c r="B203" s="176"/>
      <c r="C203" s="175"/>
      <c r="D203" s="177"/>
      <c r="E203" s="177"/>
      <c r="F203" s="177"/>
      <c r="G203" s="178"/>
      <c r="H203" s="177"/>
      <c r="I203" s="177"/>
      <c r="J203" s="177"/>
      <c r="K203" s="179"/>
      <c r="L203" s="179"/>
      <c r="M203" s="230"/>
      <c r="N203" s="27"/>
      <c r="O203" s="180"/>
    </row>
    <row r="204" spans="1:15" ht="15.75" customHeight="1" x14ac:dyDescent="0.25">
      <c r="A204" s="175"/>
      <c r="B204" s="176"/>
      <c r="C204" s="175"/>
      <c r="D204" s="177"/>
      <c r="E204" s="177"/>
      <c r="F204" s="177"/>
      <c r="G204" s="178"/>
      <c r="H204" s="177"/>
      <c r="I204" s="177"/>
      <c r="J204" s="177"/>
      <c r="K204" s="179"/>
      <c r="L204" s="179"/>
      <c r="M204" s="230"/>
      <c r="N204" s="27"/>
      <c r="O204" s="180"/>
    </row>
    <row r="205" spans="1:15" ht="15.75" customHeight="1" x14ac:dyDescent="0.25">
      <c r="A205" s="175"/>
      <c r="B205" s="176"/>
      <c r="C205" s="175"/>
      <c r="D205" s="177"/>
      <c r="E205" s="177"/>
      <c r="F205" s="177"/>
      <c r="G205" s="178"/>
      <c r="H205" s="177"/>
      <c r="I205" s="177"/>
      <c r="J205" s="177"/>
      <c r="K205" s="179"/>
      <c r="L205" s="179"/>
      <c r="M205" s="230"/>
      <c r="N205" s="27"/>
      <c r="O205" s="180"/>
    </row>
    <row r="206" spans="1:15" ht="15.75" customHeight="1" x14ac:dyDescent="0.25">
      <c r="A206" s="175"/>
      <c r="B206" s="176"/>
      <c r="C206" s="175"/>
      <c r="D206" s="177"/>
      <c r="E206" s="177"/>
      <c r="F206" s="177"/>
      <c r="G206" s="178"/>
      <c r="H206" s="177"/>
      <c r="I206" s="177"/>
      <c r="J206" s="177"/>
      <c r="K206" s="179"/>
      <c r="L206" s="179"/>
      <c r="M206" s="230"/>
      <c r="N206" s="27"/>
      <c r="O206" s="180"/>
    </row>
    <row r="207" spans="1:15" ht="15.75" customHeight="1" x14ac:dyDescent="0.25">
      <c r="A207" s="175"/>
      <c r="B207" s="176"/>
      <c r="C207" s="175"/>
      <c r="D207" s="177"/>
      <c r="E207" s="177"/>
      <c r="F207" s="177"/>
      <c r="G207" s="178"/>
      <c r="H207" s="177"/>
      <c r="I207" s="177"/>
      <c r="J207" s="177"/>
      <c r="K207" s="179"/>
      <c r="L207" s="179"/>
      <c r="M207" s="230"/>
      <c r="N207" s="27"/>
      <c r="O207" s="180"/>
    </row>
    <row r="208" spans="1:15" ht="15.75" customHeight="1" x14ac:dyDescent="0.25">
      <c r="A208" s="175"/>
      <c r="B208" s="176"/>
      <c r="C208" s="175"/>
      <c r="D208" s="177"/>
      <c r="E208" s="177"/>
      <c r="F208" s="177"/>
      <c r="G208" s="178"/>
      <c r="H208" s="177"/>
      <c r="I208" s="177"/>
      <c r="J208" s="177"/>
      <c r="K208" s="179"/>
      <c r="L208" s="179"/>
      <c r="M208" s="230"/>
      <c r="N208" s="27"/>
      <c r="O208" s="180"/>
    </row>
    <row r="209" spans="1:15" ht="15.75" customHeight="1" x14ac:dyDescent="0.25">
      <c r="A209" s="175"/>
      <c r="B209" s="176"/>
      <c r="C209" s="175"/>
      <c r="D209" s="177"/>
      <c r="E209" s="177"/>
      <c r="F209" s="177"/>
      <c r="G209" s="178"/>
      <c r="H209" s="177"/>
      <c r="I209" s="177"/>
      <c r="J209" s="177"/>
      <c r="K209" s="179"/>
      <c r="L209" s="179"/>
      <c r="M209" s="230"/>
      <c r="N209" s="27"/>
      <c r="O209" s="180"/>
    </row>
    <row r="210" spans="1:15" ht="15.75" customHeight="1" x14ac:dyDescent="0.25">
      <c r="A210" s="175"/>
      <c r="B210" s="176"/>
      <c r="C210" s="175"/>
      <c r="D210" s="177"/>
      <c r="E210" s="177"/>
      <c r="F210" s="177"/>
      <c r="G210" s="178"/>
      <c r="H210" s="177"/>
      <c r="I210" s="177"/>
      <c r="J210" s="177"/>
      <c r="K210" s="179"/>
      <c r="L210" s="179"/>
      <c r="M210" s="230"/>
      <c r="N210" s="27"/>
      <c r="O210" s="180"/>
    </row>
    <row r="211" spans="1:15" ht="15.75" customHeight="1" x14ac:dyDescent="0.25">
      <c r="A211" s="175"/>
      <c r="B211" s="176"/>
      <c r="C211" s="175"/>
      <c r="D211" s="177"/>
      <c r="E211" s="177"/>
      <c r="F211" s="177"/>
      <c r="G211" s="178"/>
      <c r="H211" s="177"/>
      <c r="I211" s="177"/>
      <c r="J211" s="177"/>
      <c r="K211" s="179"/>
      <c r="L211" s="179"/>
      <c r="M211" s="230"/>
      <c r="N211" s="27"/>
      <c r="O211" s="180"/>
    </row>
    <row r="212" spans="1:15" ht="15.75" customHeight="1" x14ac:dyDescent="0.25">
      <c r="A212" s="175"/>
      <c r="B212" s="176"/>
      <c r="C212" s="175"/>
      <c r="D212" s="177"/>
      <c r="E212" s="177"/>
      <c r="F212" s="177"/>
      <c r="G212" s="178"/>
      <c r="H212" s="177"/>
      <c r="I212" s="177"/>
      <c r="J212" s="177"/>
      <c r="K212" s="179"/>
      <c r="L212" s="179"/>
      <c r="M212" s="230"/>
      <c r="N212" s="27"/>
      <c r="O212" s="180"/>
    </row>
    <row r="213" spans="1:15" ht="15.75" customHeight="1" x14ac:dyDescent="0.25">
      <c r="A213" s="175"/>
      <c r="B213" s="176"/>
      <c r="C213" s="175"/>
      <c r="D213" s="177"/>
      <c r="E213" s="177"/>
      <c r="F213" s="177"/>
      <c r="G213" s="178"/>
      <c r="H213" s="177"/>
      <c r="I213" s="177"/>
      <c r="J213" s="177"/>
      <c r="K213" s="179"/>
      <c r="L213" s="179"/>
      <c r="M213" s="230"/>
      <c r="N213" s="27"/>
      <c r="O213" s="180"/>
    </row>
    <row r="214" spans="1:15" ht="15.75" customHeight="1" x14ac:dyDescent="0.25">
      <c r="A214" s="175"/>
      <c r="B214" s="176"/>
      <c r="C214" s="175"/>
      <c r="D214" s="177"/>
      <c r="E214" s="177"/>
      <c r="F214" s="177"/>
      <c r="G214" s="178"/>
      <c r="H214" s="177"/>
      <c r="I214" s="177"/>
      <c r="J214" s="177"/>
      <c r="K214" s="179"/>
      <c r="L214" s="179"/>
      <c r="M214" s="230"/>
      <c r="N214" s="27"/>
      <c r="O214" s="180"/>
    </row>
    <row r="215" spans="1:15" ht="15.75" customHeight="1" x14ac:dyDescent="0.25">
      <c r="A215" s="175"/>
      <c r="B215" s="176"/>
      <c r="C215" s="175"/>
      <c r="D215" s="177"/>
      <c r="E215" s="177"/>
      <c r="F215" s="177"/>
      <c r="G215" s="178"/>
      <c r="H215" s="177"/>
      <c r="I215" s="177"/>
      <c r="J215" s="177"/>
      <c r="K215" s="179"/>
      <c r="L215" s="179"/>
      <c r="M215" s="230"/>
      <c r="N215" s="27"/>
      <c r="O215" s="180"/>
    </row>
    <row r="216" spans="1:15" ht="15.75" customHeight="1" x14ac:dyDescent="0.25">
      <c r="A216" s="175"/>
      <c r="B216" s="176"/>
      <c r="C216" s="175"/>
      <c r="D216" s="177"/>
      <c r="E216" s="177"/>
      <c r="F216" s="177"/>
      <c r="G216" s="178"/>
      <c r="H216" s="177"/>
      <c r="I216" s="177"/>
      <c r="J216" s="177"/>
      <c r="K216" s="179"/>
      <c r="L216" s="179"/>
      <c r="M216" s="230"/>
      <c r="N216" s="27"/>
      <c r="O216" s="180"/>
    </row>
    <row r="217" spans="1:15" ht="15.75" customHeight="1" x14ac:dyDescent="0.25">
      <c r="A217" s="175"/>
      <c r="B217" s="176"/>
      <c r="C217" s="175"/>
      <c r="D217" s="177"/>
      <c r="E217" s="177"/>
      <c r="F217" s="177"/>
      <c r="G217" s="178"/>
      <c r="H217" s="177"/>
      <c r="I217" s="177"/>
      <c r="J217" s="177"/>
      <c r="K217" s="179"/>
      <c r="L217" s="179"/>
      <c r="M217" s="230"/>
      <c r="N217" s="27"/>
      <c r="O217" s="180"/>
    </row>
    <row r="218" spans="1:15" ht="15.75" customHeight="1" x14ac:dyDescent="0.25">
      <c r="A218" s="175"/>
      <c r="B218" s="176"/>
      <c r="C218" s="175"/>
      <c r="D218" s="177"/>
      <c r="E218" s="177"/>
      <c r="F218" s="177"/>
      <c r="G218" s="178"/>
      <c r="H218" s="177"/>
      <c r="I218" s="177"/>
      <c r="J218" s="177"/>
      <c r="K218" s="179"/>
      <c r="L218" s="179"/>
      <c r="M218" s="230"/>
      <c r="N218" s="27"/>
      <c r="O218" s="180"/>
    </row>
    <row r="219" spans="1:15" ht="15.75" customHeight="1" x14ac:dyDescent="0.25">
      <c r="A219" s="175"/>
      <c r="B219" s="176"/>
      <c r="C219" s="175"/>
      <c r="D219" s="177"/>
      <c r="E219" s="177"/>
      <c r="F219" s="177"/>
      <c r="G219" s="178"/>
      <c r="H219" s="177"/>
      <c r="I219" s="177"/>
      <c r="J219" s="177"/>
      <c r="K219" s="179"/>
      <c r="L219" s="179"/>
      <c r="M219" s="230"/>
      <c r="N219" s="27"/>
      <c r="O219" s="180"/>
    </row>
    <row r="220" spans="1:15" ht="15.75" customHeight="1" x14ac:dyDescent="0.25">
      <c r="A220" s="175"/>
      <c r="B220" s="176"/>
      <c r="C220" s="175"/>
      <c r="D220" s="177"/>
      <c r="E220" s="177"/>
      <c r="F220" s="177"/>
      <c r="G220" s="178"/>
      <c r="H220" s="177"/>
      <c r="I220" s="177"/>
      <c r="J220" s="177"/>
      <c r="K220" s="179"/>
      <c r="L220" s="179"/>
      <c r="M220" s="230"/>
      <c r="N220" s="27"/>
      <c r="O220" s="180"/>
    </row>
    <row r="221" spans="1:15" ht="15.75" customHeight="1" x14ac:dyDescent="0.25">
      <c r="A221" s="175"/>
      <c r="B221" s="176"/>
      <c r="C221" s="175"/>
      <c r="D221" s="177"/>
      <c r="E221" s="177"/>
      <c r="F221" s="177"/>
      <c r="G221" s="178"/>
      <c r="H221" s="177"/>
      <c r="I221" s="177"/>
      <c r="J221" s="177"/>
      <c r="K221" s="179"/>
      <c r="L221" s="179"/>
      <c r="M221" s="230"/>
      <c r="N221" s="27"/>
      <c r="O221" s="180"/>
    </row>
    <row r="222" spans="1:15" ht="15.75" customHeight="1" x14ac:dyDescent="0.25">
      <c r="A222" s="175"/>
      <c r="B222" s="176"/>
      <c r="C222" s="175"/>
      <c r="D222" s="177"/>
      <c r="E222" s="177"/>
      <c r="F222" s="177"/>
      <c r="G222" s="178"/>
      <c r="H222" s="177"/>
      <c r="I222" s="177"/>
      <c r="J222" s="177"/>
      <c r="K222" s="179"/>
      <c r="L222" s="179"/>
      <c r="M222" s="230"/>
      <c r="N222" s="27"/>
      <c r="O222" s="180"/>
    </row>
    <row r="223" spans="1:15" ht="15.75" customHeight="1" x14ac:dyDescent="0.25">
      <c r="A223" s="175"/>
      <c r="B223" s="176"/>
      <c r="C223" s="175"/>
      <c r="D223" s="177"/>
      <c r="E223" s="177"/>
      <c r="F223" s="177"/>
      <c r="G223" s="178"/>
      <c r="H223" s="177"/>
      <c r="I223" s="177"/>
      <c r="J223" s="177"/>
      <c r="K223" s="179"/>
      <c r="L223" s="179"/>
      <c r="M223" s="230"/>
      <c r="N223" s="27"/>
      <c r="O223" s="180"/>
    </row>
    <row r="224" spans="1:15" ht="15.75" customHeight="1" x14ac:dyDescent="0.25">
      <c r="A224" s="175"/>
      <c r="B224" s="176"/>
      <c r="C224" s="175"/>
      <c r="D224" s="177"/>
      <c r="E224" s="177"/>
      <c r="F224" s="177"/>
      <c r="G224" s="178"/>
      <c r="H224" s="177"/>
      <c r="I224" s="177"/>
      <c r="J224" s="177"/>
      <c r="K224" s="179"/>
      <c r="L224" s="179"/>
      <c r="M224" s="230"/>
      <c r="N224" s="27"/>
      <c r="O224" s="180"/>
    </row>
    <row r="225" spans="1:15" ht="15.75" customHeight="1" x14ac:dyDescent="0.25">
      <c r="A225" s="175"/>
      <c r="B225" s="176"/>
      <c r="C225" s="175"/>
      <c r="D225" s="177"/>
      <c r="E225" s="177"/>
      <c r="F225" s="177"/>
      <c r="G225" s="178"/>
      <c r="H225" s="177"/>
      <c r="I225" s="177"/>
      <c r="J225" s="177"/>
      <c r="K225" s="179"/>
      <c r="L225" s="179"/>
      <c r="M225" s="230"/>
      <c r="N225" s="27"/>
      <c r="O225" s="180"/>
    </row>
    <row r="226" spans="1:15" ht="15.75" customHeight="1" x14ac:dyDescent="0.25">
      <c r="A226" s="175"/>
      <c r="B226" s="176"/>
      <c r="C226" s="175"/>
      <c r="D226" s="177"/>
      <c r="E226" s="177"/>
      <c r="F226" s="177"/>
      <c r="G226" s="178"/>
      <c r="H226" s="177"/>
      <c r="I226" s="177"/>
      <c r="J226" s="177"/>
      <c r="K226" s="179"/>
      <c r="L226" s="179"/>
      <c r="M226" s="230"/>
      <c r="N226" s="27"/>
      <c r="O226" s="180"/>
    </row>
    <row r="227" spans="1:15" ht="15.75" customHeight="1" x14ac:dyDescent="0.25">
      <c r="A227" s="175"/>
      <c r="B227" s="176"/>
      <c r="C227" s="175"/>
      <c r="D227" s="177"/>
      <c r="E227" s="177"/>
      <c r="F227" s="177"/>
      <c r="G227" s="178"/>
      <c r="H227" s="177"/>
      <c r="I227" s="177"/>
      <c r="J227" s="177"/>
      <c r="K227" s="179"/>
      <c r="L227" s="179"/>
      <c r="M227" s="230"/>
      <c r="N227" s="27"/>
      <c r="O227" s="180"/>
    </row>
    <row r="228" spans="1:15" ht="15.75" customHeight="1" x14ac:dyDescent="0.25">
      <c r="A228" s="175"/>
      <c r="B228" s="176"/>
      <c r="C228" s="175"/>
      <c r="D228" s="177"/>
      <c r="E228" s="177"/>
      <c r="F228" s="177"/>
      <c r="G228" s="178"/>
      <c r="H228" s="177"/>
      <c r="I228" s="177"/>
      <c r="J228" s="177"/>
      <c r="K228" s="179"/>
      <c r="L228" s="179"/>
      <c r="M228" s="230"/>
      <c r="N228" s="27"/>
      <c r="O228" s="180"/>
    </row>
    <row r="229" spans="1:15" ht="15.75" customHeight="1" x14ac:dyDescent="0.25">
      <c r="A229" s="175"/>
      <c r="B229" s="176"/>
      <c r="C229" s="175"/>
      <c r="D229" s="177"/>
      <c r="E229" s="177"/>
      <c r="F229" s="177"/>
      <c r="G229" s="178"/>
      <c r="H229" s="177"/>
      <c r="I229" s="177"/>
      <c r="J229" s="177"/>
      <c r="K229" s="179"/>
      <c r="L229" s="179"/>
      <c r="M229" s="230"/>
      <c r="N229" s="27"/>
      <c r="O229" s="180"/>
    </row>
    <row r="230" spans="1:15" ht="15.75" customHeight="1" x14ac:dyDescent="0.25">
      <c r="A230" s="175"/>
      <c r="B230" s="176"/>
      <c r="C230" s="175"/>
      <c r="D230" s="177"/>
      <c r="E230" s="177"/>
      <c r="F230" s="177"/>
      <c r="G230" s="178"/>
      <c r="H230" s="177"/>
      <c r="I230" s="177"/>
      <c r="J230" s="177"/>
      <c r="K230" s="179"/>
      <c r="L230" s="179"/>
      <c r="M230" s="230"/>
      <c r="N230" s="27"/>
      <c r="O230" s="180"/>
    </row>
    <row r="231" spans="1:15" ht="15.75" customHeight="1" x14ac:dyDescent="0.25">
      <c r="A231" s="175"/>
      <c r="B231" s="176"/>
      <c r="C231" s="175"/>
      <c r="D231" s="177"/>
      <c r="E231" s="177"/>
      <c r="F231" s="177"/>
      <c r="G231" s="178"/>
      <c r="H231" s="177"/>
      <c r="I231" s="177"/>
      <c r="J231" s="177"/>
      <c r="K231" s="179"/>
      <c r="L231" s="179"/>
      <c r="M231" s="230"/>
      <c r="N231" s="27"/>
      <c r="O231" s="180"/>
    </row>
    <row r="232" spans="1:15" ht="15.75" customHeight="1" x14ac:dyDescent="0.25">
      <c r="A232" s="175"/>
      <c r="B232" s="176"/>
      <c r="C232" s="175"/>
      <c r="D232" s="177"/>
      <c r="E232" s="177"/>
      <c r="F232" s="177"/>
      <c r="G232" s="178"/>
      <c r="H232" s="177"/>
      <c r="I232" s="177"/>
      <c r="J232" s="177"/>
      <c r="K232" s="179"/>
      <c r="L232" s="179"/>
      <c r="M232" s="230"/>
      <c r="N232" s="27"/>
      <c r="O232" s="180"/>
    </row>
    <row r="233" spans="1:15" ht="15.75" customHeight="1" x14ac:dyDescent="0.25">
      <c r="A233" s="175"/>
      <c r="B233" s="176"/>
      <c r="C233" s="175"/>
      <c r="D233" s="177"/>
      <c r="E233" s="177"/>
      <c r="F233" s="177"/>
      <c r="G233" s="178"/>
      <c r="H233" s="177"/>
      <c r="I233" s="177"/>
      <c r="J233" s="177"/>
      <c r="K233" s="179"/>
      <c r="L233" s="179"/>
      <c r="M233" s="230"/>
      <c r="N233" s="27"/>
      <c r="O233" s="180"/>
    </row>
    <row r="234" spans="1:15" ht="15.75" customHeight="1" x14ac:dyDescent="0.25">
      <c r="A234" s="175"/>
      <c r="B234" s="176"/>
      <c r="C234" s="175"/>
      <c r="D234" s="177"/>
      <c r="E234" s="177"/>
      <c r="F234" s="177"/>
      <c r="G234" s="178"/>
      <c r="H234" s="177"/>
      <c r="I234" s="177"/>
      <c r="J234" s="177"/>
      <c r="K234" s="179"/>
      <c r="L234" s="179"/>
      <c r="M234" s="230"/>
      <c r="N234" s="27"/>
      <c r="O234" s="180"/>
    </row>
    <row r="235" spans="1:15" ht="15.75" customHeight="1" x14ac:dyDescent="0.25">
      <c r="A235" s="175"/>
      <c r="B235" s="176"/>
      <c r="C235" s="175"/>
      <c r="D235" s="177"/>
      <c r="E235" s="177"/>
      <c r="F235" s="177"/>
      <c r="G235" s="178"/>
      <c r="H235" s="177"/>
      <c r="I235" s="177"/>
      <c r="J235" s="177"/>
      <c r="K235" s="179"/>
      <c r="L235" s="179"/>
      <c r="M235" s="230"/>
      <c r="N235" s="27"/>
      <c r="O235" s="180"/>
    </row>
    <row r="236" spans="1:15" ht="15.75" customHeight="1" x14ac:dyDescent="0.25">
      <c r="A236" s="175"/>
      <c r="B236" s="176"/>
      <c r="C236" s="175"/>
      <c r="D236" s="177"/>
      <c r="E236" s="177"/>
      <c r="F236" s="177"/>
      <c r="G236" s="178"/>
      <c r="H236" s="177"/>
      <c r="I236" s="177"/>
      <c r="J236" s="177"/>
      <c r="K236" s="179"/>
      <c r="L236" s="179"/>
      <c r="M236" s="230"/>
      <c r="N236" s="27"/>
      <c r="O236" s="180"/>
    </row>
    <row r="237" spans="1:15" ht="15.75" customHeight="1" x14ac:dyDescent="0.25">
      <c r="A237" s="175"/>
      <c r="B237" s="176"/>
      <c r="C237" s="175"/>
      <c r="D237" s="177"/>
      <c r="E237" s="177"/>
      <c r="F237" s="177"/>
      <c r="G237" s="178"/>
      <c r="H237" s="177"/>
      <c r="I237" s="177"/>
      <c r="J237" s="177"/>
      <c r="K237" s="179"/>
      <c r="L237" s="179"/>
      <c r="M237" s="230"/>
      <c r="N237" s="27"/>
      <c r="O237" s="180"/>
    </row>
    <row r="238" spans="1:15" ht="15.75" customHeight="1" x14ac:dyDescent="0.25">
      <c r="A238" s="175"/>
      <c r="B238" s="176"/>
      <c r="C238" s="175"/>
      <c r="D238" s="177"/>
      <c r="E238" s="177"/>
      <c r="F238" s="177"/>
      <c r="G238" s="178"/>
      <c r="H238" s="177"/>
      <c r="I238" s="177"/>
      <c r="J238" s="177"/>
      <c r="K238" s="179"/>
      <c r="L238" s="179"/>
      <c r="M238" s="230"/>
      <c r="N238" s="27"/>
      <c r="O238" s="180"/>
    </row>
    <row r="239" spans="1:15" ht="15.75" customHeight="1" x14ac:dyDescent="0.25">
      <c r="A239" s="175"/>
      <c r="B239" s="176"/>
      <c r="C239" s="175"/>
      <c r="D239" s="177"/>
      <c r="E239" s="177"/>
      <c r="F239" s="177"/>
      <c r="G239" s="178"/>
      <c r="H239" s="177"/>
      <c r="I239" s="177"/>
      <c r="J239" s="177"/>
      <c r="K239" s="179"/>
      <c r="L239" s="179"/>
      <c r="M239" s="230"/>
      <c r="N239" s="27"/>
      <c r="O239" s="180"/>
    </row>
    <row r="240" spans="1:15" ht="15.75" customHeight="1" x14ac:dyDescent="0.25">
      <c r="A240" s="175"/>
      <c r="B240" s="176"/>
      <c r="C240" s="175"/>
      <c r="D240" s="177"/>
      <c r="E240" s="177"/>
      <c r="F240" s="177"/>
      <c r="G240" s="178"/>
      <c r="H240" s="177"/>
      <c r="I240" s="177"/>
      <c r="J240" s="177"/>
      <c r="K240" s="179"/>
      <c r="L240" s="179"/>
      <c r="M240" s="230"/>
      <c r="N240" s="27"/>
      <c r="O240" s="180"/>
    </row>
    <row r="241" spans="1:15" ht="15.75" customHeight="1" x14ac:dyDescent="0.25">
      <c r="A241" s="175"/>
      <c r="B241" s="176"/>
      <c r="C241" s="175"/>
      <c r="D241" s="177"/>
      <c r="E241" s="177"/>
      <c r="F241" s="177"/>
      <c r="G241" s="178"/>
      <c r="H241" s="177"/>
      <c r="I241" s="177"/>
      <c r="J241" s="177"/>
      <c r="K241" s="179"/>
      <c r="L241" s="179"/>
      <c r="M241" s="230"/>
      <c r="N241" s="27"/>
      <c r="O241" s="180"/>
    </row>
    <row r="242" spans="1:15" ht="15.75" customHeight="1" x14ac:dyDescent="0.25">
      <c r="A242" s="175"/>
      <c r="B242" s="176"/>
      <c r="C242" s="175"/>
      <c r="D242" s="177"/>
      <c r="E242" s="177"/>
      <c r="F242" s="177"/>
      <c r="G242" s="178"/>
      <c r="H242" s="177"/>
      <c r="I242" s="177"/>
      <c r="J242" s="177"/>
      <c r="K242" s="179"/>
      <c r="L242" s="179"/>
      <c r="M242" s="230"/>
      <c r="N242" s="27"/>
      <c r="O242" s="180"/>
    </row>
    <row r="243" spans="1:15" ht="15.75" customHeight="1" x14ac:dyDescent="0.25">
      <c r="A243" s="175"/>
      <c r="B243" s="176"/>
      <c r="C243" s="175"/>
      <c r="D243" s="177"/>
      <c r="E243" s="177"/>
      <c r="F243" s="177"/>
      <c r="G243" s="178"/>
      <c r="H243" s="177"/>
      <c r="I243" s="177"/>
      <c r="J243" s="177"/>
      <c r="K243" s="179"/>
      <c r="L243" s="179"/>
      <c r="M243" s="230"/>
      <c r="N243" s="27"/>
      <c r="O243" s="180"/>
    </row>
    <row r="244" spans="1:15" ht="15.75" customHeight="1" x14ac:dyDescent="0.25">
      <c r="A244" s="175"/>
      <c r="B244" s="176"/>
      <c r="C244" s="175"/>
      <c r="D244" s="177"/>
      <c r="E244" s="177"/>
      <c r="F244" s="177"/>
      <c r="G244" s="178"/>
      <c r="H244" s="177"/>
      <c r="I244" s="177"/>
      <c r="J244" s="177"/>
      <c r="K244" s="179"/>
      <c r="L244" s="179"/>
      <c r="M244" s="230"/>
      <c r="N244" s="27"/>
      <c r="O244" s="180"/>
    </row>
    <row r="245" spans="1:15" ht="15.75" customHeight="1" x14ac:dyDescent="0.25">
      <c r="A245" s="175"/>
      <c r="B245" s="176"/>
      <c r="C245" s="175"/>
      <c r="D245" s="177"/>
      <c r="E245" s="177"/>
      <c r="F245" s="177"/>
      <c r="G245" s="178"/>
      <c r="H245" s="177"/>
      <c r="I245" s="177"/>
      <c r="J245" s="177"/>
      <c r="K245" s="179"/>
      <c r="L245" s="179"/>
      <c r="M245" s="230"/>
      <c r="N245" s="27"/>
      <c r="O245" s="180"/>
    </row>
    <row r="246" spans="1:15" ht="15.75" customHeight="1" x14ac:dyDescent="0.25">
      <c r="A246" s="175"/>
      <c r="B246" s="176"/>
      <c r="C246" s="175"/>
      <c r="D246" s="177"/>
      <c r="E246" s="177"/>
      <c r="F246" s="177"/>
      <c r="G246" s="178"/>
      <c r="H246" s="177"/>
      <c r="I246" s="177"/>
      <c r="J246" s="177"/>
      <c r="K246" s="179"/>
      <c r="L246" s="179"/>
      <c r="M246" s="230"/>
      <c r="N246" s="27"/>
      <c r="O246" s="180"/>
    </row>
    <row r="247" spans="1:15" ht="15.75" customHeight="1" x14ac:dyDescent="0.25">
      <c r="A247" s="175"/>
      <c r="B247" s="176"/>
      <c r="C247" s="175"/>
      <c r="D247" s="177"/>
      <c r="E247" s="177"/>
      <c r="F247" s="177"/>
      <c r="G247" s="178"/>
      <c r="H247" s="177"/>
      <c r="I247" s="177"/>
      <c r="J247" s="177"/>
      <c r="K247" s="179"/>
      <c r="L247" s="179"/>
      <c r="M247" s="230"/>
      <c r="N247" s="27"/>
      <c r="O247" s="180"/>
    </row>
    <row r="248" spans="1:15" ht="15.75" customHeight="1" x14ac:dyDescent="0.25">
      <c r="A248" s="175"/>
      <c r="B248" s="176"/>
      <c r="C248" s="175"/>
      <c r="D248" s="177"/>
      <c r="E248" s="177"/>
      <c r="F248" s="177"/>
      <c r="G248" s="178"/>
      <c r="H248" s="177"/>
      <c r="I248" s="177"/>
      <c r="J248" s="177"/>
      <c r="K248" s="179"/>
      <c r="L248" s="179"/>
      <c r="M248" s="230"/>
      <c r="N248" s="27"/>
      <c r="O248" s="180"/>
    </row>
    <row r="249" spans="1:15" ht="15.75" customHeight="1" x14ac:dyDescent="0.25">
      <c r="A249" s="175"/>
      <c r="B249" s="176"/>
      <c r="C249" s="175"/>
      <c r="D249" s="177"/>
      <c r="E249" s="177"/>
      <c r="F249" s="177"/>
      <c r="G249" s="178"/>
      <c r="H249" s="177"/>
      <c r="I249" s="177"/>
      <c r="J249" s="177"/>
      <c r="K249" s="179"/>
      <c r="L249" s="179"/>
      <c r="M249" s="230"/>
      <c r="N249" s="27"/>
      <c r="O249" s="180"/>
    </row>
    <row r="250" spans="1:15" ht="15.75" customHeight="1" x14ac:dyDescent="0.25">
      <c r="A250" s="175"/>
      <c r="B250" s="176"/>
      <c r="C250" s="175"/>
      <c r="D250" s="177"/>
      <c r="E250" s="177"/>
      <c r="F250" s="177"/>
      <c r="G250" s="178"/>
      <c r="H250" s="177"/>
      <c r="I250" s="177"/>
      <c r="J250" s="177"/>
      <c r="K250" s="179"/>
      <c r="L250" s="179"/>
      <c r="M250" s="230"/>
      <c r="N250" s="27"/>
      <c r="O250" s="180"/>
    </row>
    <row r="251" spans="1:15" ht="15.75" customHeight="1" x14ac:dyDescent="0.25">
      <c r="A251" s="175"/>
      <c r="B251" s="176"/>
      <c r="C251" s="175"/>
      <c r="D251" s="177"/>
      <c r="E251" s="177"/>
      <c r="F251" s="177"/>
      <c r="G251" s="178"/>
      <c r="H251" s="177"/>
      <c r="I251" s="177"/>
      <c r="J251" s="177"/>
      <c r="K251" s="179"/>
      <c r="L251" s="179"/>
      <c r="M251" s="230"/>
      <c r="N251" s="27"/>
      <c r="O251" s="180"/>
    </row>
    <row r="252" spans="1:15" ht="15.75" customHeight="1" x14ac:dyDescent="0.25">
      <c r="A252" s="175"/>
      <c r="B252" s="176"/>
      <c r="C252" s="175"/>
      <c r="D252" s="177"/>
      <c r="E252" s="177"/>
      <c r="F252" s="177"/>
      <c r="G252" s="178"/>
      <c r="H252" s="177"/>
      <c r="I252" s="177"/>
      <c r="J252" s="177"/>
      <c r="K252" s="179"/>
      <c r="L252" s="179"/>
      <c r="M252" s="230"/>
      <c r="N252" s="27"/>
      <c r="O252" s="180"/>
    </row>
    <row r="253" spans="1:15" ht="15.75" customHeight="1" x14ac:dyDescent="0.25">
      <c r="A253" s="175"/>
      <c r="B253" s="176"/>
      <c r="C253" s="175"/>
      <c r="D253" s="177"/>
      <c r="E253" s="177"/>
      <c r="F253" s="177"/>
      <c r="G253" s="178"/>
      <c r="H253" s="177"/>
      <c r="I253" s="177"/>
      <c r="J253" s="177"/>
      <c r="K253" s="179"/>
      <c r="L253" s="179"/>
      <c r="M253" s="230"/>
      <c r="N253" s="27"/>
      <c r="O253" s="180"/>
    </row>
    <row r="254" spans="1:15" ht="15.75" customHeight="1" x14ac:dyDescent="0.25">
      <c r="A254" s="175"/>
      <c r="B254" s="176"/>
      <c r="C254" s="175"/>
      <c r="D254" s="177"/>
      <c r="E254" s="177"/>
      <c r="F254" s="177"/>
      <c r="G254" s="178"/>
      <c r="H254" s="177"/>
      <c r="I254" s="177"/>
      <c r="J254" s="177"/>
      <c r="K254" s="179"/>
      <c r="L254" s="179"/>
      <c r="M254" s="230"/>
      <c r="N254" s="27"/>
      <c r="O254" s="180"/>
    </row>
    <row r="255" spans="1:15" ht="15.75" customHeight="1" x14ac:dyDescent="0.25">
      <c r="A255" s="175"/>
      <c r="B255" s="176"/>
      <c r="C255" s="175"/>
      <c r="D255" s="177"/>
      <c r="E255" s="177"/>
      <c r="F255" s="177"/>
      <c r="G255" s="178"/>
      <c r="H255" s="177"/>
      <c r="I255" s="177"/>
      <c r="J255" s="177"/>
      <c r="K255" s="179"/>
      <c r="L255" s="179"/>
      <c r="M255" s="230"/>
      <c r="N255" s="27"/>
      <c r="O255" s="180"/>
    </row>
    <row r="256" spans="1:15" ht="15.75" customHeight="1" x14ac:dyDescent="0.25">
      <c r="A256" s="175"/>
      <c r="B256" s="176"/>
      <c r="C256" s="175"/>
      <c r="D256" s="177"/>
      <c r="E256" s="177"/>
      <c r="F256" s="177"/>
      <c r="G256" s="178"/>
      <c r="H256" s="177"/>
      <c r="I256" s="177"/>
      <c r="J256" s="177"/>
      <c r="K256" s="179"/>
      <c r="L256" s="179"/>
      <c r="M256" s="230"/>
      <c r="N256" s="27"/>
      <c r="O256" s="180"/>
    </row>
    <row r="257" spans="1:15" ht="15.75" customHeight="1" x14ac:dyDescent="0.25">
      <c r="A257" s="175"/>
      <c r="B257" s="176"/>
      <c r="C257" s="175"/>
      <c r="D257" s="177"/>
      <c r="E257" s="177"/>
      <c r="F257" s="177"/>
      <c r="G257" s="178"/>
      <c r="H257" s="177"/>
      <c r="I257" s="177"/>
      <c r="J257" s="177"/>
      <c r="K257" s="179"/>
      <c r="L257" s="179"/>
      <c r="M257" s="230"/>
      <c r="N257" s="27"/>
      <c r="O257" s="180"/>
    </row>
    <row r="258" spans="1:15" ht="15.75" customHeight="1" x14ac:dyDescent="0.25">
      <c r="A258" s="175"/>
      <c r="B258" s="176"/>
      <c r="C258" s="175"/>
      <c r="D258" s="177"/>
      <c r="E258" s="177"/>
      <c r="F258" s="177"/>
      <c r="G258" s="178"/>
      <c r="H258" s="177"/>
      <c r="I258" s="177"/>
      <c r="J258" s="177"/>
      <c r="K258" s="179"/>
      <c r="L258" s="179"/>
      <c r="M258" s="230"/>
      <c r="N258" s="27"/>
      <c r="O258" s="180"/>
    </row>
    <row r="259" spans="1:15" ht="15.75" customHeight="1" x14ac:dyDescent="0.25">
      <c r="A259" s="175"/>
      <c r="B259" s="176"/>
      <c r="C259" s="175"/>
      <c r="D259" s="177"/>
      <c r="E259" s="177"/>
      <c r="F259" s="177"/>
      <c r="G259" s="178"/>
      <c r="H259" s="177"/>
      <c r="I259" s="177"/>
      <c r="J259" s="177"/>
      <c r="K259" s="179"/>
      <c r="L259" s="179"/>
      <c r="M259" s="230"/>
      <c r="N259" s="27"/>
      <c r="O259" s="180"/>
    </row>
    <row r="260" spans="1:15" ht="15.75" customHeight="1" x14ac:dyDescent="0.25">
      <c r="A260" s="175"/>
      <c r="B260" s="176"/>
      <c r="C260" s="175"/>
      <c r="D260" s="177"/>
      <c r="E260" s="177"/>
      <c r="F260" s="177"/>
      <c r="G260" s="178"/>
      <c r="H260" s="177"/>
      <c r="I260" s="177"/>
      <c r="J260" s="177"/>
      <c r="K260" s="179"/>
      <c r="L260" s="179"/>
      <c r="M260" s="230"/>
      <c r="N260" s="27"/>
      <c r="O260" s="180"/>
    </row>
    <row r="261" spans="1:15" ht="15.75" customHeight="1" x14ac:dyDescent="0.25">
      <c r="A261" s="175"/>
      <c r="B261" s="176"/>
      <c r="C261" s="175"/>
      <c r="D261" s="177"/>
      <c r="E261" s="177"/>
      <c r="F261" s="177"/>
      <c r="G261" s="178"/>
      <c r="H261" s="177"/>
      <c r="I261" s="177"/>
      <c r="J261" s="177"/>
      <c r="K261" s="179"/>
      <c r="L261" s="179"/>
      <c r="M261" s="230"/>
      <c r="N261" s="27"/>
      <c r="O261" s="180"/>
    </row>
    <row r="262" spans="1:15" ht="15.75" customHeight="1" x14ac:dyDescent="0.25">
      <c r="A262" s="175"/>
      <c r="B262" s="176"/>
      <c r="C262" s="175"/>
      <c r="D262" s="177"/>
      <c r="E262" s="177"/>
      <c r="F262" s="177"/>
      <c r="G262" s="178"/>
      <c r="H262" s="177"/>
      <c r="I262" s="177"/>
      <c r="J262" s="177"/>
      <c r="K262" s="179"/>
      <c r="L262" s="179"/>
      <c r="M262" s="230"/>
      <c r="N262" s="27"/>
      <c r="O262" s="180"/>
    </row>
    <row r="263" spans="1:15" ht="15.75" customHeight="1" x14ac:dyDescent="0.25">
      <c r="A263" s="175"/>
      <c r="B263" s="176"/>
      <c r="C263" s="175"/>
      <c r="D263" s="177"/>
      <c r="E263" s="177"/>
      <c r="F263" s="177"/>
      <c r="G263" s="178"/>
      <c r="H263" s="177"/>
      <c r="I263" s="177"/>
      <c r="J263" s="177"/>
      <c r="K263" s="179"/>
      <c r="L263" s="179"/>
      <c r="M263" s="230"/>
      <c r="N263" s="27"/>
      <c r="O263" s="180"/>
    </row>
    <row r="264" spans="1:15" ht="15.75" customHeight="1" x14ac:dyDescent="0.25">
      <c r="A264" s="175"/>
      <c r="B264" s="176"/>
      <c r="C264" s="175"/>
      <c r="D264" s="177"/>
      <c r="E264" s="177"/>
      <c r="F264" s="177"/>
      <c r="G264" s="178"/>
      <c r="H264" s="177"/>
      <c r="I264" s="177"/>
      <c r="J264" s="177"/>
      <c r="K264" s="179"/>
      <c r="L264" s="179"/>
      <c r="M264" s="230"/>
      <c r="N264" s="27"/>
      <c r="O264" s="180"/>
    </row>
    <row r="265" spans="1:15" ht="15.75" customHeight="1" x14ac:dyDescent="0.25">
      <c r="A265" s="175"/>
      <c r="B265" s="176"/>
      <c r="C265" s="175"/>
      <c r="D265" s="177"/>
      <c r="E265" s="177"/>
      <c r="F265" s="177"/>
      <c r="G265" s="178"/>
      <c r="H265" s="177"/>
      <c r="I265" s="177"/>
      <c r="J265" s="177"/>
      <c r="K265" s="179"/>
      <c r="L265" s="179"/>
      <c r="M265" s="230"/>
      <c r="N265" s="27"/>
      <c r="O265" s="180"/>
    </row>
    <row r="266" spans="1:15" ht="15.75" customHeight="1" x14ac:dyDescent="0.25">
      <c r="A266" s="175"/>
      <c r="B266" s="176"/>
      <c r="C266" s="175"/>
      <c r="D266" s="177"/>
      <c r="E266" s="177"/>
      <c r="F266" s="177"/>
      <c r="G266" s="178"/>
      <c r="H266" s="177"/>
      <c r="I266" s="177"/>
      <c r="J266" s="177"/>
      <c r="K266" s="179"/>
      <c r="L266" s="179"/>
      <c r="M266" s="230"/>
      <c r="N266" s="27"/>
      <c r="O266" s="180"/>
    </row>
    <row r="267" spans="1:15" ht="15.75" customHeight="1" x14ac:dyDescent="0.25">
      <c r="A267" s="175"/>
      <c r="B267" s="176"/>
      <c r="C267" s="175"/>
      <c r="D267" s="177"/>
      <c r="E267" s="177"/>
      <c r="F267" s="177"/>
      <c r="G267" s="178"/>
      <c r="H267" s="177"/>
      <c r="I267" s="177"/>
      <c r="J267" s="177"/>
      <c r="K267" s="179"/>
      <c r="L267" s="179"/>
      <c r="M267" s="230"/>
      <c r="N267" s="27"/>
      <c r="O267" s="180"/>
    </row>
    <row r="268" spans="1:15" ht="15.75" customHeight="1" x14ac:dyDescent="0.25">
      <c r="A268" s="175"/>
      <c r="B268" s="176"/>
      <c r="C268" s="175"/>
      <c r="D268" s="177"/>
      <c r="E268" s="177"/>
      <c r="F268" s="177"/>
      <c r="G268" s="178"/>
      <c r="H268" s="177"/>
      <c r="I268" s="177"/>
      <c r="J268" s="177"/>
      <c r="K268" s="179"/>
      <c r="L268" s="179"/>
      <c r="M268" s="230"/>
      <c r="N268" s="27"/>
      <c r="O268" s="180"/>
    </row>
    <row r="269" spans="1:15" ht="15.75" customHeight="1" x14ac:dyDescent="0.25">
      <c r="A269" s="175"/>
      <c r="B269" s="176"/>
      <c r="C269" s="175"/>
      <c r="D269" s="177"/>
      <c r="E269" s="177"/>
      <c r="F269" s="177"/>
      <c r="G269" s="178"/>
      <c r="H269" s="177"/>
      <c r="I269" s="177"/>
      <c r="J269" s="177"/>
      <c r="K269" s="179"/>
      <c r="L269" s="179"/>
      <c r="M269" s="230"/>
      <c r="N269" s="27"/>
      <c r="O269" s="180"/>
    </row>
    <row r="270" spans="1:15" ht="15.75" customHeight="1" x14ac:dyDescent="0.25">
      <c r="A270" s="175"/>
      <c r="B270" s="176"/>
      <c r="C270" s="175"/>
      <c r="D270" s="177"/>
      <c r="E270" s="177"/>
      <c r="F270" s="177"/>
      <c r="G270" s="178"/>
      <c r="H270" s="177"/>
      <c r="I270" s="177"/>
      <c r="J270" s="177"/>
      <c r="K270" s="179"/>
      <c r="L270" s="179"/>
      <c r="M270" s="230"/>
      <c r="N270" s="27"/>
      <c r="O270" s="180"/>
    </row>
    <row r="271" spans="1:15" ht="15.75" customHeight="1" x14ac:dyDescent="0.25">
      <c r="A271" s="175"/>
      <c r="B271" s="176"/>
      <c r="C271" s="175"/>
      <c r="D271" s="177"/>
      <c r="E271" s="177"/>
      <c r="F271" s="177"/>
      <c r="G271" s="178"/>
      <c r="H271" s="177"/>
      <c r="I271" s="177"/>
      <c r="J271" s="177"/>
      <c r="K271" s="179"/>
      <c r="L271" s="179"/>
      <c r="M271" s="230"/>
      <c r="N271" s="27"/>
      <c r="O271" s="180"/>
    </row>
    <row r="272" spans="1:15" ht="15.75" customHeight="1" x14ac:dyDescent="0.25">
      <c r="A272" s="175"/>
      <c r="B272" s="176"/>
      <c r="C272" s="175"/>
      <c r="D272" s="177"/>
      <c r="E272" s="177"/>
      <c r="F272" s="177"/>
      <c r="G272" s="178"/>
      <c r="H272" s="177"/>
      <c r="I272" s="177"/>
      <c r="J272" s="177"/>
      <c r="K272" s="179"/>
      <c r="L272" s="179"/>
      <c r="M272" s="230"/>
      <c r="N272" s="27"/>
      <c r="O272" s="180"/>
    </row>
    <row r="273" spans="1:15" ht="15.75" customHeight="1" x14ac:dyDescent="0.25">
      <c r="A273" s="175"/>
      <c r="B273" s="176"/>
      <c r="C273" s="175"/>
      <c r="D273" s="177"/>
      <c r="E273" s="177"/>
      <c r="F273" s="177"/>
      <c r="G273" s="178"/>
      <c r="H273" s="177"/>
      <c r="I273" s="177"/>
      <c r="J273" s="177"/>
      <c r="K273" s="179"/>
      <c r="L273" s="179"/>
      <c r="M273" s="230"/>
      <c r="N273" s="27"/>
      <c r="O273" s="180"/>
    </row>
    <row r="274" spans="1:15" ht="15.75" customHeight="1" x14ac:dyDescent="0.25">
      <c r="A274" s="175"/>
      <c r="B274" s="176"/>
      <c r="C274" s="175"/>
      <c r="D274" s="177"/>
      <c r="E274" s="177"/>
      <c r="F274" s="177"/>
      <c r="G274" s="178"/>
      <c r="H274" s="177"/>
      <c r="I274" s="177"/>
      <c r="J274" s="177"/>
      <c r="K274" s="179"/>
      <c r="L274" s="179"/>
      <c r="M274" s="230"/>
      <c r="N274" s="27"/>
      <c r="O274" s="180"/>
    </row>
    <row r="275" spans="1:15" ht="15.75" customHeight="1" x14ac:dyDescent="0.25">
      <c r="A275" s="175"/>
      <c r="B275" s="176"/>
      <c r="C275" s="175"/>
      <c r="D275" s="177"/>
      <c r="E275" s="177"/>
      <c r="F275" s="177"/>
      <c r="G275" s="178"/>
      <c r="H275" s="177"/>
      <c r="I275" s="177"/>
      <c r="J275" s="177"/>
      <c r="K275" s="179"/>
      <c r="L275" s="179"/>
      <c r="M275" s="230"/>
      <c r="N275" s="27"/>
      <c r="O275" s="180"/>
    </row>
    <row r="276" spans="1:15" ht="15.75" customHeight="1" x14ac:dyDescent="0.25">
      <c r="A276" s="175"/>
      <c r="B276" s="176"/>
      <c r="C276" s="175"/>
      <c r="D276" s="177"/>
      <c r="E276" s="177"/>
      <c r="F276" s="177"/>
      <c r="G276" s="178"/>
      <c r="H276" s="177"/>
      <c r="I276" s="177"/>
      <c r="J276" s="177"/>
      <c r="K276" s="179"/>
      <c r="L276" s="179"/>
      <c r="M276" s="230"/>
      <c r="N276" s="27"/>
      <c r="O276" s="180"/>
    </row>
    <row r="277" spans="1:15" ht="15.75" customHeight="1" x14ac:dyDescent="0.25">
      <c r="A277" s="175"/>
      <c r="B277" s="176"/>
      <c r="C277" s="175"/>
      <c r="D277" s="177"/>
      <c r="E277" s="177"/>
      <c r="F277" s="177"/>
      <c r="G277" s="178"/>
      <c r="H277" s="177"/>
      <c r="I277" s="177"/>
      <c r="J277" s="177"/>
      <c r="K277" s="179"/>
      <c r="L277" s="179"/>
      <c r="M277" s="230"/>
      <c r="N277" s="27"/>
      <c r="O277" s="180"/>
    </row>
    <row r="278" spans="1:15" ht="15.75" customHeight="1" x14ac:dyDescent="0.25">
      <c r="A278" s="175"/>
      <c r="B278" s="176"/>
      <c r="C278" s="175"/>
      <c r="D278" s="177"/>
      <c r="E278" s="177"/>
      <c r="F278" s="177"/>
      <c r="G278" s="178"/>
      <c r="H278" s="177"/>
      <c r="I278" s="177"/>
      <c r="J278" s="177"/>
      <c r="K278" s="179"/>
      <c r="L278" s="179"/>
      <c r="M278" s="230"/>
      <c r="N278" s="27"/>
      <c r="O278" s="180"/>
    </row>
    <row r="279" spans="1:15" ht="15.75" customHeight="1" x14ac:dyDescent="0.25">
      <c r="A279" s="175"/>
      <c r="B279" s="176"/>
      <c r="C279" s="175"/>
      <c r="D279" s="177"/>
      <c r="E279" s="177"/>
      <c r="F279" s="177"/>
      <c r="G279" s="178"/>
      <c r="H279" s="177"/>
      <c r="I279" s="177"/>
      <c r="J279" s="177"/>
      <c r="K279" s="179"/>
      <c r="L279" s="179"/>
      <c r="M279" s="230"/>
      <c r="N279" s="27"/>
      <c r="O279" s="180"/>
    </row>
    <row r="280" spans="1:15" ht="15.75" customHeight="1" x14ac:dyDescent="0.25">
      <c r="A280" s="175"/>
      <c r="B280" s="176"/>
      <c r="C280" s="175"/>
      <c r="D280" s="177"/>
      <c r="E280" s="177"/>
      <c r="F280" s="177"/>
      <c r="G280" s="178"/>
      <c r="H280" s="177"/>
      <c r="I280" s="177"/>
      <c r="J280" s="177"/>
      <c r="K280" s="179"/>
      <c r="L280" s="179"/>
      <c r="M280" s="230"/>
      <c r="N280" s="27"/>
      <c r="O280" s="180"/>
    </row>
    <row r="281" spans="1:15" ht="15.75" customHeight="1" x14ac:dyDescent="0.25">
      <c r="A281" s="175"/>
      <c r="B281" s="176"/>
      <c r="C281" s="175"/>
      <c r="D281" s="177"/>
      <c r="E281" s="177"/>
      <c r="F281" s="177"/>
      <c r="G281" s="178"/>
      <c r="H281" s="177"/>
      <c r="I281" s="177"/>
      <c r="J281" s="177"/>
      <c r="K281" s="179"/>
      <c r="L281" s="179"/>
      <c r="M281" s="230"/>
      <c r="N281" s="27"/>
      <c r="O281" s="180"/>
    </row>
    <row r="282" spans="1:15" ht="15.75" customHeight="1" x14ac:dyDescent="0.25">
      <c r="A282" s="175"/>
      <c r="B282" s="176"/>
      <c r="C282" s="175"/>
      <c r="D282" s="177"/>
      <c r="E282" s="177"/>
      <c r="F282" s="177"/>
      <c r="G282" s="178"/>
      <c r="H282" s="177"/>
      <c r="I282" s="177"/>
      <c r="J282" s="177"/>
      <c r="K282" s="179"/>
      <c r="L282" s="179"/>
      <c r="M282" s="230"/>
      <c r="N282" s="27"/>
      <c r="O282" s="180"/>
    </row>
    <row r="283" spans="1:15" ht="15.75" customHeight="1" x14ac:dyDescent="0.25">
      <c r="A283" s="175"/>
      <c r="B283" s="176"/>
      <c r="C283" s="175"/>
      <c r="D283" s="177"/>
      <c r="E283" s="177"/>
      <c r="F283" s="177"/>
      <c r="G283" s="178"/>
      <c r="H283" s="177"/>
      <c r="I283" s="177"/>
      <c r="J283" s="177"/>
      <c r="K283" s="179"/>
      <c r="L283" s="179"/>
      <c r="M283" s="230"/>
      <c r="N283" s="27"/>
      <c r="O283" s="180"/>
    </row>
    <row r="284" spans="1:15" ht="15.75" customHeight="1" x14ac:dyDescent="0.25">
      <c r="A284" s="175"/>
      <c r="B284" s="176"/>
      <c r="C284" s="175"/>
      <c r="D284" s="177"/>
      <c r="E284" s="177"/>
      <c r="F284" s="177"/>
      <c r="G284" s="178"/>
      <c r="H284" s="177"/>
      <c r="I284" s="177"/>
      <c r="J284" s="177"/>
      <c r="K284" s="179"/>
      <c r="L284" s="179"/>
      <c r="M284" s="230"/>
      <c r="N284" s="27"/>
      <c r="O284" s="180"/>
    </row>
    <row r="285" spans="1:15" ht="15.75" customHeight="1" x14ac:dyDescent="0.25">
      <c r="A285" s="175"/>
      <c r="B285" s="176"/>
      <c r="C285" s="175"/>
      <c r="D285" s="177"/>
      <c r="E285" s="177"/>
      <c r="F285" s="177"/>
      <c r="G285" s="178"/>
      <c r="H285" s="177"/>
      <c r="I285" s="177"/>
      <c r="J285" s="177"/>
      <c r="K285" s="179"/>
      <c r="L285" s="179"/>
      <c r="M285" s="230"/>
      <c r="N285" s="27"/>
      <c r="O285" s="180"/>
    </row>
    <row r="286" spans="1:15" ht="15.75" customHeight="1" x14ac:dyDescent="0.25">
      <c r="A286" s="175"/>
      <c r="B286" s="176"/>
      <c r="C286" s="175"/>
      <c r="D286" s="177"/>
      <c r="E286" s="177"/>
      <c r="F286" s="177"/>
      <c r="G286" s="178"/>
      <c r="H286" s="177"/>
      <c r="I286" s="177"/>
      <c r="J286" s="177"/>
      <c r="K286" s="179"/>
      <c r="L286" s="179"/>
      <c r="M286" s="230"/>
      <c r="N286" s="27"/>
      <c r="O286" s="180"/>
    </row>
    <row r="287" spans="1:15" ht="15.75" customHeight="1" x14ac:dyDescent="0.25">
      <c r="A287" s="175"/>
      <c r="B287" s="176"/>
      <c r="C287" s="175"/>
      <c r="D287" s="177"/>
      <c r="E287" s="177"/>
      <c r="F287" s="177"/>
      <c r="G287" s="178"/>
      <c r="H287" s="177"/>
      <c r="I287" s="177"/>
      <c r="J287" s="177"/>
      <c r="K287" s="179"/>
      <c r="L287" s="179"/>
      <c r="M287" s="230"/>
      <c r="N287" s="27"/>
      <c r="O287" s="180"/>
    </row>
    <row r="288" spans="1:15" ht="15.75" customHeight="1" x14ac:dyDescent="0.25">
      <c r="A288" s="175"/>
      <c r="B288" s="176"/>
      <c r="C288" s="175"/>
      <c r="D288" s="177"/>
      <c r="E288" s="177"/>
      <c r="F288" s="177"/>
      <c r="G288" s="178"/>
      <c r="H288" s="177"/>
      <c r="I288" s="177"/>
      <c r="J288" s="177"/>
      <c r="K288" s="179"/>
      <c r="L288" s="179"/>
      <c r="M288" s="230"/>
      <c r="N288" s="27"/>
      <c r="O288" s="180"/>
    </row>
    <row r="289" spans="1:15" ht="15.75" customHeight="1" x14ac:dyDescent="0.25">
      <c r="A289" s="175"/>
      <c r="B289" s="176"/>
      <c r="C289" s="175"/>
      <c r="D289" s="177"/>
      <c r="E289" s="177"/>
      <c r="F289" s="177"/>
      <c r="G289" s="178"/>
      <c r="H289" s="177"/>
      <c r="I289" s="177"/>
      <c r="J289" s="177"/>
      <c r="K289" s="179"/>
      <c r="L289" s="179"/>
      <c r="M289" s="230"/>
      <c r="N289" s="27"/>
      <c r="O289" s="180"/>
    </row>
    <row r="290" spans="1:15" ht="15.75" customHeight="1" x14ac:dyDescent="0.25">
      <c r="A290" s="175"/>
      <c r="B290" s="176"/>
      <c r="C290" s="175"/>
      <c r="D290" s="177"/>
      <c r="E290" s="177"/>
      <c r="F290" s="177"/>
      <c r="G290" s="178"/>
      <c r="H290" s="177"/>
      <c r="I290" s="177"/>
      <c r="J290" s="177"/>
      <c r="K290" s="179"/>
      <c r="L290" s="179"/>
      <c r="M290" s="230"/>
      <c r="N290" s="27"/>
      <c r="O290" s="180"/>
    </row>
    <row r="291" spans="1:15" ht="15.75" customHeight="1" x14ac:dyDescent="0.25">
      <c r="A291" s="175"/>
      <c r="B291" s="176"/>
      <c r="C291" s="175"/>
      <c r="D291" s="177"/>
      <c r="E291" s="177"/>
      <c r="F291" s="177"/>
      <c r="G291" s="178"/>
      <c r="H291" s="177"/>
      <c r="I291" s="177"/>
      <c r="J291" s="177"/>
      <c r="K291" s="179"/>
      <c r="L291" s="179"/>
      <c r="M291" s="230"/>
      <c r="N291" s="27"/>
      <c r="O291" s="180"/>
    </row>
    <row r="292" spans="1:15" ht="15.75" customHeight="1" x14ac:dyDescent="0.25">
      <c r="A292" s="175"/>
      <c r="B292" s="176"/>
      <c r="C292" s="175"/>
      <c r="D292" s="177"/>
      <c r="E292" s="177"/>
      <c r="F292" s="177"/>
      <c r="G292" s="178"/>
      <c r="H292" s="177"/>
      <c r="I292" s="177"/>
      <c r="J292" s="177"/>
      <c r="K292" s="179"/>
      <c r="L292" s="179"/>
      <c r="M292" s="230"/>
      <c r="N292" s="27"/>
      <c r="O292" s="180"/>
    </row>
    <row r="293" spans="1:15" ht="15.75" customHeight="1" x14ac:dyDescent="0.25">
      <c r="A293" s="175"/>
      <c r="B293" s="176"/>
      <c r="C293" s="175"/>
      <c r="D293" s="177"/>
      <c r="E293" s="177"/>
      <c r="F293" s="177"/>
      <c r="G293" s="178"/>
      <c r="H293" s="177"/>
      <c r="I293" s="177"/>
      <c r="J293" s="177"/>
      <c r="K293" s="179"/>
      <c r="L293" s="179"/>
      <c r="M293" s="230"/>
      <c r="N293" s="27"/>
      <c r="O293" s="180"/>
    </row>
    <row r="294" spans="1:15" ht="15.75" customHeight="1" x14ac:dyDescent="0.25">
      <c r="A294" s="175"/>
      <c r="B294" s="176"/>
      <c r="C294" s="175"/>
      <c r="D294" s="177"/>
      <c r="E294" s="177"/>
      <c r="F294" s="177"/>
      <c r="G294" s="178"/>
      <c r="H294" s="177"/>
      <c r="I294" s="177"/>
      <c r="J294" s="177"/>
      <c r="K294" s="179"/>
      <c r="L294" s="179"/>
      <c r="M294" s="230"/>
      <c r="N294" s="27"/>
      <c r="O294" s="180"/>
    </row>
    <row r="295" spans="1:15" ht="15.75" customHeight="1" x14ac:dyDescent="0.25">
      <c r="A295" s="175"/>
      <c r="B295" s="176"/>
      <c r="C295" s="175"/>
      <c r="D295" s="177"/>
      <c r="E295" s="177"/>
      <c r="F295" s="177"/>
      <c r="G295" s="178"/>
      <c r="H295" s="177"/>
      <c r="I295" s="177"/>
      <c r="J295" s="177"/>
      <c r="K295" s="179"/>
      <c r="L295" s="179"/>
      <c r="M295" s="230"/>
      <c r="N295" s="27"/>
      <c r="O295" s="180"/>
    </row>
    <row r="296" spans="1:15" ht="15.75" customHeight="1" x14ac:dyDescent="0.25">
      <c r="A296" s="175"/>
      <c r="B296" s="176"/>
      <c r="C296" s="175"/>
      <c r="D296" s="177"/>
      <c r="E296" s="177"/>
      <c r="F296" s="177"/>
      <c r="G296" s="178"/>
      <c r="H296" s="177"/>
      <c r="I296" s="177"/>
      <c r="J296" s="177"/>
      <c r="K296" s="179"/>
      <c r="L296" s="179"/>
      <c r="M296" s="230"/>
      <c r="N296" s="27"/>
      <c r="O296" s="180"/>
    </row>
    <row r="297" spans="1:15" ht="15.75" customHeight="1" x14ac:dyDescent="0.25">
      <c r="A297" s="175"/>
      <c r="B297" s="176"/>
      <c r="C297" s="175"/>
      <c r="D297" s="177"/>
      <c r="E297" s="177"/>
      <c r="F297" s="177"/>
      <c r="G297" s="178"/>
      <c r="H297" s="177"/>
      <c r="I297" s="177"/>
      <c r="J297" s="177"/>
      <c r="K297" s="179"/>
      <c r="L297" s="179"/>
      <c r="M297" s="230"/>
      <c r="N297" s="27"/>
      <c r="O297" s="180"/>
    </row>
    <row r="298" spans="1:15" ht="15.75" customHeight="1" x14ac:dyDescent="0.25">
      <c r="A298" s="175"/>
      <c r="B298" s="176"/>
      <c r="C298" s="175"/>
      <c r="D298" s="177"/>
      <c r="E298" s="177"/>
      <c r="F298" s="177"/>
      <c r="G298" s="178"/>
      <c r="H298" s="177"/>
      <c r="I298" s="177"/>
      <c r="J298" s="177"/>
      <c r="K298" s="179"/>
      <c r="L298" s="179"/>
      <c r="M298" s="230"/>
      <c r="N298" s="27"/>
      <c r="O298" s="180"/>
    </row>
    <row r="299" spans="1:15" ht="15.75" customHeight="1" x14ac:dyDescent="0.25">
      <c r="A299" s="175"/>
      <c r="B299" s="176"/>
      <c r="C299" s="175"/>
      <c r="D299" s="177"/>
      <c r="E299" s="177"/>
      <c r="F299" s="177"/>
      <c r="G299" s="178"/>
      <c r="H299" s="177"/>
      <c r="I299" s="177"/>
      <c r="J299" s="177"/>
      <c r="K299" s="179"/>
      <c r="L299" s="179"/>
      <c r="M299" s="230"/>
      <c r="N299" s="27"/>
      <c r="O299" s="180"/>
    </row>
    <row r="300" spans="1:15" ht="15.75" customHeight="1" x14ac:dyDescent="0.25">
      <c r="A300" s="175"/>
      <c r="B300" s="176"/>
      <c r="C300" s="175"/>
      <c r="D300" s="177"/>
      <c r="E300" s="177"/>
      <c r="F300" s="177"/>
      <c r="G300" s="178"/>
      <c r="H300" s="177"/>
      <c r="I300" s="177"/>
      <c r="J300" s="177"/>
      <c r="K300" s="179"/>
      <c r="L300" s="179"/>
      <c r="M300" s="230"/>
      <c r="N300" s="27"/>
      <c r="O300" s="180"/>
    </row>
    <row r="301" spans="1:15" ht="15.75" customHeight="1" x14ac:dyDescent="0.25">
      <c r="A301" s="175"/>
      <c r="B301" s="176"/>
      <c r="C301" s="175"/>
      <c r="D301" s="177"/>
      <c r="E301" s="177"/>
      <c r="F301" s="177"/>
      <c r="G301" s="178"/>
      <c r="H301" s="177"/>
      <c r="I301" s="177"/>
      <c r="J301" s="177"/>
      <c r="K301" s="179"/>
      <c r="L301" s="179"/>
      <c r="M301" s="230"/>
      <c r="N301" s="27"/>
      <c r="O301" s="180"/>
    </row>
    <row r="302" spans="1:15" ht="15.75" customHeight="1" x14ac:dyDescent="0.25">
      <c r="A302" s="175"/>
      <c r="B302" s="176"/>
      <c r="C302" s="175"/>
      <c r="D302" s="177"/>
      <c r="E302" s="177"/>
      <c r="F302" s="177"/>
      <c r="G302" s="178"/>
      <c r="H302" s="177"/>
      <c r="I302" s="177"/>
      <c r="J302" s="177"/>
      <c r="K302" s="179"/>
      <c r="L302" s="179"/>
      <c r="M302" s="230"/>
      <c r="N302" s="27"/>
      <c r="O302" s="180"/>
    </row>
    <row r="303" spans="1:15" ht="15.75" customHeight="1" x14ac:dyDescent="0.25">
      <c r="A303" s="175"/>
      <c r="B303" s="176"/>
      <c r="C303" s="175"/>
      <c r="D303" s="177"/>
      <c r="E303" s="177"/>
      <c r="F303" s="177"/>
      <c r="G303" s="178"/>
      <c r="H303" s="177"/>
      <c r="I303" s="177"/>
      <c r="J303" s="177"/>
      <c r="K303" s="179"/>
      <c r="L303" s="179"/>
      <c r="M303" s="230"/>
      <c r="N303" s="27"/>
      <c r="O303" s="180"/>
    </row>
    <row r="304" spans="1:15" ht="15.75" customHeight="1" x14ac:dyDescent="0.25">
      <c r="A304" s="175"/>
      <c r="B304" s="176"/>
      <c r="C304" s="175"/>
      <c r="D304" s="177"/>
      <c r="E304" s="177"/>
      <c r="F304" s="177"/>
      <c r="G304" s="178"/>
      <c r="H304" s="177"/>
      <c r="I304" s="177"/>
      <c r="J304" s="177"/>
      <c r="K304" s="179"/>
      <c r="L304" s="179"/>
      <c r="M304" s="230"/>
      <c r="N304" s="27"/>
      <c r="O304" s="180"/>
    </row>
    <row r="305" spans="1:15" ht="15.75" customHeight="1" x14ac:dyDescent="0.25">
      <c r="A305" s="175"/>
      <c r="B305" s="176"/>
      <c r="C305" s="175"/>
      <c r="D305" s="177"/>
      <c r="E305" s="177"/>
      <c r="F305" s="177"/>
      <c r="G305" s="178"/>
      <c r="H305" s="177"/>
      <c r="I305" s="177"/>
      <c r="J305" s="177"/>
      <c r="K305" s="179"/>
      <c r="L305" s="179"/>
      <c r="M305" s="230"/>
      <c r="N305" s="27"/>
      <c r="O305" s="180"/>
    </row>
    <row r="306" spans="1:15" ht="15.75" customHeight="1" x14ac:dyDescent="0.25">
      <c r="N306" s="27"/>
      <c r="O306" s="176"/>
    </row>
    <row r="307" spans="1:15" ht="15.75" customHeight="1" x14ac:dyDescent="0.25">
      <c r="N307" s="27"/>
      <c r="O307" s="176"/>
    </row>
    <row r="308" spans="1:15" ht="15.75" customHeight="1" x14ac:dyDescent="0.25">
      <c r="N308" s="27"/>
      <c r="O308" s="176"/>
    </row>
    <row r="309" spans="1:15" ht="15.75" customHeight="1" x14ac:dyDescent="0.25">
      <c r="N309" s="27"/>
      <c r="O309" s="176"/>
    </row>
    <row r="310" spans="1:15" ht="15.75" customHeight="1" x14ac:dyDescent="0.25">
      <c r="N310" s="27"/>
      <c r="O310" s="176"/>
    </row>
    <row r="311" spans="1:15" ht="15.75" customHeight="1" x14ac:dyDescent="0.25">
      <c r="N311" s="27"/>
      <c r="O311" s="176"/>
    </row>
    <row r="312" spans="1:15" ht="15.75" customHeight="1" x14ac:dyDescent="0.25">
      <c r="N312" s="27"/>
      <c r="O312" s="176"/>
    </row>
    <row r="313" spans="1:15" ht="15.75" customHeight="1" x14ac:dyDescent="0.25">
      <c r="N313" s="27"/>
      <c r="O313" s="176"/>
    </row>
    <row r="314" spans="1:15" ht="15.75" customHeight="1" x14ac:dyDescent="0.25">
      <c r="N314" s="27"/>
      <c r="O314" s="176"/>
    </row>
    <row r="315" spans="1:15" ht="15.75" customHeight="1" x14ac:dyDescent="0.25">
      <c r="N315" s="27"/>
      <c r="O315" s="176"/>
    </row>
    <row r="316" spans="1:15" ht="15.75" customHeight="1" x14ac:dyDescent="0.25">
      <c r="N316" s="27"/>
      <c r="O316" s="176"/>
    </row>
    <row r="317" spans="1:15" ht="15.75" customHeight="1" x14ac:dyDescent="0.25">
      <c r="N317" s="27"/>
      <c r="O317" s="176"/>
    </row>
    <row r="318" spans="1:15" ht="15.75" customHeight="1" x14ac:dyDescent="0.25">
      <c r="N318" s="27"/>
      <c r="O318" s="176"/>
    </row>
    <row r="319" spans="1:15" ht="15.75" customHeight="1" x14ac:dyDescent="0.25">
      <c r="N319" s="27"/>
      <c r="O319" s="176"/>
    </row>
    <row r="320" spans="1:15" ht="15.75" customHeight="1" x14ac:dyDescent="0.25">
      <c r="N320" s="27"/>
      <c r="O320" s="176"/>
    </row>
    <row r="321" spans="14:15" ht="15.75" customHeight="1" x14ac:dyDescent="0.25">
      <c r="N321" s="27"/>
      <c r="O321" s="176"/>
    </row>
    <row r="322" spans="14:15" ht="15.75" customHeight="1" x14ac:dyDescent="0.25">
      <c r="N322" s="27"/>
      <c r="O322" s="176"/>
    </row>
    <row r="323" spans="14:15" ht="15.75" customHeight="1" x14ac:dyDescent="0.25">
      <c r="N323" s="27"/>
      <c r="O323" s="176"/>
    </row>
    <row r="324" spans="14:15" ht="15.75" customHeight="1" x14ac:dyDescent="0.25">
      <c r="N324" s="27"/>
      <c r="O324" s="176"/>
    </row>
    <row r="325" spans="14:15" ht="15.75" customHeight="1" x14ac:dyDescent="0.25">
      <c r="N325" s="27"/>
      <c r="O325" s="176"/>
    </row>
    <row r="326" spans="14:15" ht="15.75" customHeight="1" x14ac:dyDescent="0.25">
      <c r="N326" s="27"/>
      <c r="O326" s="176"/>
    </row>
    <row r="327" spans="14:15" ht="15.75" customHeight="1" x14ac:dyDescent="0.25">
      <c r="N327" s="27"/>
      <c r="O327" s="176"/>
    </row>
    <row r="328" spans="14:15" ht="15.75" customHeight="1" x14ac:dyDescent="0.25">
      <c r="N328" s="27"/>
      <c r="O328" s="176"/>
    </row>
    <row r="329" spans="14:15" ht="15.75" customHeight="1" x14ac:dyDescent="0.25">
      <c r="N329" s="27"/>
      <c r="O329" s="176"/>
    </row>
    <row r="330" spans="14:15" ht="15.75" customHeight="1" x14ac:dyDescent="0.25">
      <c r="N330" s="27"/>
      <c r="O330" s="176"/>
    </row>
    <row r="331" spans="14:15" ht="15.75" customHeight="1" x14ac:dyDescent="0.25">
      <c r="N331" s="27"/>
      <c r="O331" s="176"/>
    </row>
    <row r="332" spans="14:15" ht="15.75" customHeight="1" x14ac:dyDescent="0.25">
      <c r="N332" s="27"/>
      <c r="O332" s="176"/>
    </row>
    <row r="333" spans="14:15" ht="15.75" customHeight="1" x14ac:dyDescent="0.25">
      <c r="N333" s="27"/>
      <c r="O333" s="176"/>
    </row>
    <row r="334" spans="14:15" ht="15.75" customHeight="1" x14ac:dyDescent="0.25">
      <c r="N334" s="27"/>
      <c r="O334" s="176"/>
    </row>
    <row r="335" spans="14:15" ht="15.75" customHeight="1" x14ac:dyDescent="0.25">
      <c r="N335" s="27"/>
      <c r="O335" s="176"/>
    </row>
    <row r="336" spans="14:15" ht="15.75" customHeight="1" x14ac:dyDescent="0.25">
      <c r="N336" s="27"/>
      <c r="O336" s="176"/>
    </row>
    <row r="337" spans="14:15" ht="15.75" customHeight="1" x14ac:dyDescent="0.25">
      <c r="N337" s="27"/>
      <c r="O337" s="176"/>
    </row>
    <row r="338" spans="14:15" ht="15.75" customHeight="1" x14ac:dyDescent="0.25">
      <c r="N338" s="27"/>
      <c r="O338" s="176"/>
    </row>
    <row r="339" spans="14:15" ht="15.75" customHeight="1" x14ac:dyDescent="0.25">
      <c r="N339" s="27"/>
      <c r="O339" s="176"/>
    </row>
    <row r="340" spans="14:15" ht="15.75" customHeight="1" x14ac:dyDescent="0.25">
      <c r="N340" s="27"/>
      <c r="O340" s="176"/>
    </row>
    <row r="341" spans="14:15" ht="15.75" customHeight="1" x14ac:dyDescent="0.25">
      <c r="N341" s="27"/>
      <c r="O341" s="176"/>
    </row>
    <row r="342" spans="14:15" ht="15.75" customHeight="1" x14ac:dyDescent="0.25">
      <c r="N342" s="27"/>
      <c r="O342" s="176"/>
    </row>
    <row r="343" spans="14:15" ht="15.75" customHeight="1" x14ac:dyDescent="0.25">
      <c r="N343" s="27"/>
      <c r="O343" s="176"/>
    </row>
    <row r="344" spans="14:15" ht="15.75" customHeight="1" x14ac:dyDescent="0.25">
      <c r="N344" s="27"/>
      <c r="O344" s="176"/>
    </row>
    <row r="345" spans="14:15" ht="15.75" customHeight="1" x14ac:dyDescent="0.25">
      <c r="N345" s="27"/>
      <c r="O345" s="176"/>
    </row>
    <row r="346" spans="14:15" ht="15.75" customHeight="1" x14ac:dyDescent="0.25">
      <c r="N346" s="27"/>
      <c r="O346" s="176"/>
    </row>
    <row r="347" spans="14:15" ht="15.75" customHeight="1" x14ac:dyDescent="0.25">
      <c r="N347" s="27"/>
      <c r="O347" s="176"/>
    </row>
    <row r="348" spans="14:15" ht="15.75" customHeight="1" x14ac:dyDescent="0.25">
      <c r="N348" s="27"/>
      <c r="O348" s="176"/>
    </row>
    <row r="349" spans="14:15" ht="15.75" customHeight="1" x14ac:dyDescent="0.25">
      <c r="N349" s="27"/>
      <c r="O349" s="176"/>
    </row>
    <row r="350" spans="14:15" ht="15.75" customHeight="1" x14ac:dyDescent="0.25">
      <c r="N350" s="27"/>
      <c r="O350" s="176"/>
    </row>
    <row r="351" spans="14:15" ht="15.75" customHeight="1" x14ac:dyDescent="0.25">
      <c r="N351" s="27"/>
      <c r="O351" s="176"/>
    </row>
    <row r="352" spans="14:15" ht="15.75" customHeight="1" x14ac:dyDescent="0.25">
      <c r="N352" s="27"/>
      <c r="O352" s="176"/>
    </row>
    <row r="353" spans="14:15" ht="15.75" customHeight="1" x14ac:dyDescent="0.25">
      <c r="N353" s="27"/>
      <c r="O353" s="176"/>
    </row>
    <row r="354" spans="14:15" ht="15.75" customHeight="1" x14ac:dyDescent="0.25">
      <c r="N354" s="27"/>
      <c r="O354" s="176"/>
    </row>
    <row r="355" spans="14:15" ht="15.75" customHeight="1" x14ac:dyDescent="0.25">
      <c r="N355" s="27"/>
      <c r="O355" s="176"/>
    </row>
    <row r="356" spans="14:15" ht="15.75" customHeight="1" x14ac:dyDescent="0.25">
      <c r="N356" s="27"/>
      <c r="O356" s="176"/>
    </row>
    <row r="357" spans="14:15" ht="15.75" customHeight="1" x14ac:dyDescent="0.25">
      <c r="N357" s="27"/>
      <c r="O357" s="176"/>
    </row>
    <row r="358" spans="14:15" ht="15.75" customHeight="1" x14ac:dyDescent="0.25">
      <c r="N358" s="27"/>
      <c r="O358" s="176"/>
    </row>
    <row r="359" spans="14:15" ht="15.75" customHeight="1" x14ac:dyDescent="0.25">
      <c r="N359" s="27"/>
      <c r="O359" s="176"/>
    </row>
    <row r="360" spans="14:15" ht="15.75" customHeight="1" x14ac:dyDescent="0.25">
      <c r="N360" s="27"/>
      <c r="O360" s="176"/>
    </row>
    <row r="361" spans="14:15" ht="15.75" customHeight="1" x14ac:dyDescent="0.25">
      <c r="N361" s="27"/>
      <c r="O361" s="176"/>
    </row>
    <row r="362" spans="14:15" ht="15.75" customHeight="1" x14ac:dyDescent="0.25">
      <c r="N362" s="27"/>
      <c r="O362" s="176"/>
    </row>
    <row r="363" spans="14:15" ht="15.75" customHeight="1" x14ac:dyDescent="0.25">
      <c r="N363" s="27"/>
      <c r="O363" s="176"/>
    </row>
    <row r="364" spans="14:15" ht="15.75" customHeight="1" x14ac:dyDescent="0.25">
      <c r="N364" s="27"/>
      <c r="O364" s="176"/>
    </row>
    <row r="365" spans="14:15" ht="15.75" customHeight="1" x14ac:dyDescent="0.25">
      <c r="N365" s="27"/>
      <c r="O365" s="176"/>
    </row>
    <row r="366" spans="14:15" ht="15.75" customHeight="1" x14ac:dyDescent="0.25">
      <c r="N366" s="27"/>
      <c r="O366" s="176"/>
    </row>
    <row r="367" spans="14:15" ht="15.75" customHeight="1" x14ac:dyDescent="0.25">
      <c r="N367" s="27"/>
      <c r="O367" s="176"/>
    </row>
    <row r="368" spans="14:15" ht="15.75" customHeight="1" x14ac:dyDescent="0.25">
      <c r="N368" s="27"/>
      <c r="O368" s="176"/>
    </row>
    <row r="369" spans="14:15" ht="15.75" customHeight="1" x14ac:dyDescent="0.25">
      <c r="N369" s="27"/>
      <c r="O369" s="176"/>
    </row>
    <row r="370" spans="14:15" ht="15.75" customHeight="1" x14ac:dyDescent="0.25">
      <c r="N370" s="27"/>
      <c r="O370" s="176"/>
    </row>
    <row r="371" spans="14:15" ht="15.75" customHeight="1" x14ac:dyDescent="0.25">
      <c r="N371" s="27"/>
      <c r="O371" s="176"/>
    </row>
    <row r="372" spans="14:15" ht="15.75" customHeight="1" x14ac:dyDescent="0.25">
      <c r="N372" s="27"/>
      <c r="O372" s="176"/>
    </row>
    <row r="373" spans="14:15" ht="15.75" customHeight="1" x14ac:dyDescent="0.25">
      <c r="N373" s="27"/>
      <c r="O373" s="176"/>
    </row>
    <row r="374" spans="14:15" ht="15.75" customHeight="1" x14ac:dyDescent="0.25">
      <c r="N374" s="27"/>
      <c r="O374" s="176"/>
    </row>
    <row r="375" spans="14:15" ht="15.75" customHeight="1" x14ac:dyDescent="0.25">
      <c r="N375" s="27"/>
      <c r="O375" s="176"/>
    </row>
    <row r="376" spans="14:15" ht="15.75" customHeight="1" x14ac:dyDescent="0.25">
      <c r="N376" s="27"/>
      <c r="O376" s="176"/>
    </row>
    <row r="377" spans="14:15" ht="15.75" customHeight="1" x14ac:dyDescent="0.25">
      <c r="N377" s="27"/>
      <c r="O377" s="176"/>
    </row>
    <row r="378" spans="14:15" ht="15.75" customHeight="1" x14ac:dyDescent="0.25">
      <c r="N378" s="27"/>
      <c r="O378" s="176"/>
    </row>
    <row r="379" spans="14:15" ht="15.75" customHeight="1" x14ac:dyDescent="0.25">
      <c r="N379" s="27"/>
      <c r="O379" s="176"/>
    </row>
    <row r="380" spans="14:15" ht="15.75" customHeight="1" x14ac:dyDescent="0.25">
      <c r="N380" s="27"/>
      <c r="O380" s="176"/>
    </row>
    <row r="381" spans="14:15" ht="15.75" customHeight="1" x14ac:dyDescent="0.25">
      <c r="N381" s="27"/>
      <c r="O381" s="176"/>
    </row>
    <row r="382" spans="14:15" ht="15.75" customHeight="1" x14ac:dyDescent="0.25">
      <c r="N382" s="27"/>
      <c r="O382" s="176"/>
    </row>
    <row r="383" spans="14:15" ht="15.75" customHeight="1" x14ac:dyDescent="0.25">
      <c r="N383" s="27"/>
      <c r="O383" s="176"/>
    </row>
    <row r="384" spans="14:15" ht="15.75" customHeight="1" x14ac:dyDescent="0.25">
      <c r="N384" s="27"/>
      <c r="O384" s="176"/>
    </row>
    <row r="385" spans="14:15" ht="15.75" customHeight="1" x14ac:dyDescent="0.25">
      <c r="N385" s="27"/>
      <c r="O385" s="176"/>
    </row>
    <row r="386" spans="14:15" ht="15.75" customHeight="1" x14ac:dyDescent="0.25">
      <c r="N386" s="27"/>
      <c r="O386" s="176"/>
    </row>
    <row r="387" spans="14:15" ht="15.75" customHeight="1" x14ac:dyDescent="0.25">
      <c r="N387" s="27"/>
      <c r="O387" s="176"/>
    </row>
    <row r="388" spans="14:15" ht="15.75" customHeight="1" x14ac:dyDescent="0.25">
      <c r="N388" s="27"/>
      <c r="O388" s="176"/>
    </row>
    <row r="389" spans="14:15" ht="15.75" customHeight="1" x14ac:dyDescent="0.25">
      <c r="N389" s="27"/>
      <c r="O389" s="176"/>
    </row>
    <row r="390" spans="14:15" ht="15.75" customHeight="1" x14ac:dyDescent="0.25">
      <c r="N390" s="27"/>
      <c r="O390" s="176"/>
    </row>
    <row r="391" spans="14:15" ht="15.75" customHeight="1" x14ac:dyDescent="0.25">
      <c r="N391" s="27"/>
      <c r="O391" s="176"/>
    </row>
    <row r="392" spans="14:15" ht="15.75" customHeight="1" x14ac:dyDescent="0.25">
      <c r="N392" s="27"/>
      <c r="O392" s="176"/>
    </row>
    <row r="393" spans="14:15" ht="15.75" customHeight="1" x14ac:dyDescent="0.25">
      <c r="N393" s="27"/>
      <c r="O393" s="176"/>
    </row>
    <row r="394" spans="14:15" ht="15.75" customHeight="1" x14ac:dyDescent="0.25">
      <c r="N394" s="27"/>
      <c r="O394" s="176"/>
    </row>
    <row r="395" spans="14:15" ht="15.75" customHeight="1" x14ac:dyDescent="0.25">
      <c r="N395" s="27"/>
      <c r="O395" s="176"/>
    </row>
    <row r="396" spans="14:15" ht="15.75" customHeight="1" x14ac:dyDescent="0.25">
      <c r="N396" s="27"/>
      <c r="O396" s="176"/>
    </row>
    <row r="397" spans="14:15" ht="15.75" customHeight="1" x14ac:dyDescent="0.25">
      <c r="N397" s="27"/>
      <c r="O397" s="176"/>
    </row>
    <row r="398" spans="14:15" ht="15.75" customHeight="1" x14ac:dyDescent="0.25">
      <c r="N398" s="27"/>
      <c r="O398" s="176"/>
    </row>
    <row r="399" spans="14:15" ht="15.75" customHeight="1" x14ac:dyDescent="0.25">
      <c r="N399" s="27"/>
      <c r="O399" s="176"/>
    </row>
    <row r="400" spans="14:15" ht="15.75" customHeight="1" x14ac:dyDescent="0.25">
      <c r="N400" s="27"/>
      <c r="O400" s="176"/>
    </row>
    <row r="401" spans="14:15" ht="15.75" customHeight="1" x14ac:dyDescent="0.25">
      <c r="N401" s="27"/>
      <c r="O401" s="176"/>
    </row>
    <row r="402" spans="14:15" ht="15.75" customHeight="1" x14ac:dyDescent="0.25">
      <c r="N402" s="27"/>
      <c r="O402" s="176"/>
    </row>
    <row r="403" spans="14:15" ht="15.75" customHeight="1" x14ac:dyDescent="0.25">
      <c r="N403" s="27"/>
      <c r="O403" s="176"/>
    </row>
    <row r="404" spans="14:15" ht="15.75" customHeight="1" x14ac:dyDescent="0.25">
      <c r="N404" s="27"/>
      <c r="O404" s="176"/>
    </row>
    <row r="405" spans="14:15" ht="15.75" customHeight="1" x14ac:dyDescent="0.25">
      <c r="N405" s="27"/>
      <c r="O405" s="176"/>
    </row>
    <row r="406" spans="14:15" ht="15.75" customHeight="1" x14ac:dyDescent="0.25">
      <c r="N406" s="27"/>
      <c r="O406" s="176"/>
    </row>
    <row r="407" spans="14:15" ht="15.75" customHeight="1" x14ac:dyDescent="0.25">
      <c r="N407" s="27"/>
      <c r="O407" s="176"/>
    </row>
    <row r="408" spans="14:15" ht="15.75" customHeight="1" x14ac:dyDescent="0.25">
      <c r="N408" s="27"/>
      <c r="O408" s="176"/>
    </row>
    <row r="409" spans="14:15" ht="15.75" customHeight="1" x14ac:dyDescent="0.25">
      <c r="N409" s="27"/>
      <c r="O409" s="176"/>
    </row>
    <row r="410" spans="14:15" ht="15.75" customHeight="1" x14ac:dyDescent="0.25">
      <c r="N410" s="27"/>
      <c r="O410" s="176"/>
    </row>
    <row r="411" spans="14:15" ht="15.75" customHeight="1" x14ac:dyDescent="0.25">
      <c r="N411" s="27"/>
      <c r="O411" s="176"/>
    </row>
    <row r="412" spans="14:15" ht="15.75" customHeight="1" x14ac:dyDescent="0.25">
      <c r="N412" s="27"/>
      <c r="O412" s="176"/>
    </row>
    <row r="413" spans="14:15" ht="15.75" customHeight="1" x14ac:dyDescent="0.25">
      <c r="N413" s="27"/>
      <c r="O413" s="176"/>
    </row>
    <row r="414" spans="14:15" ht="15.75" customHeight="1" x14ac:dyDescent="0.25">
      <c r="N414" s="27"/>
      <c r="O414" s="176"/>
    </row>
    <row r="415" spans="14:15" ht="15.75" customHeight="1" x14ac:dyDescent="0.25">
      <c r="N415" s="27"/>
      <c r="O415" s="176"/>
    </row>
    <row r="416" spans="14:15" ht="15.75" customHeight="1" x14ac:dyDescent="0.25">
      <c r="N416" s="27"/>
      <c r="O416" s="176"/>
    </row>
    <row r="417" spans="14:15" ht="15.75" customHeight="1" x14ac:dyDescent="0.25">
      <c r="N417" s="27"/>
      <c r="O417" s="176"/>
    </row>
    <row r="418" spans="14:15" ht="15.75" customHeight="1" x14ac:dyDescent="0.25">
      <c r="N418" s="27"/>
      <c r="O418" s="176"/>
    </row>
    <row r="419" spans="14:15" ht="15.75" customHeight="1" x14ac:dyDescent="0.25">
      <c r="N419" s="27"/>
      <c r="O419" s="176"/>
    </row>
    <row r="420" spans="14:15" ht="15.75" customHeight="1" x14ac:dyDescent="0.25">
      <c r="N420" s="27"/>
      <c r="O420" s="176"/>
    </row>
    <row r="421" spans="14:15" ht="15.75" customHeight="1" x14ac:dyDescent="0.25">
      <c r="N421" s="27"/>
      <c r="O421" s="176"/>
    </row>
    <row r="422" spans="14:15" ht="15.75" customHeight="1" x14ac:dyDescent="0.25">
      <c r="N422" s="27"/>
      <c r="O422" s="176"/>
    </row>
    <row r="423" spans="14:15" ht="15.75" customHeight="1" x14ac:dyDescent="0.25">
      <c r="N423" s="27"/>
      <c r="O423" s="176"/>
    </row>
    <row r="424" spans="14:15" ht="15.75" customHeight="1" x14ac:dyDescent="0.25">
      <c r="N424" s="27"/>
      <c r="O424" s="176"/>
    </row>
    <row r="425" spans="14:15" ht="15.75" customHeight="1" x14ac:dyDescent="0.25">
      <c r="N425" s="27"/>
      <c r="O425" s="176"/>
    </row>
    <row r="426" spans="14:15" ht="15.75" customHeight="1" x14ac:dyDescent="0.25">
      <c r="N426" s="27"/>
      <c r="O426" s="176"/>
    </row>
    <row r="427" spans="14:15" ht="15.75" customHeight="1" x14ac:dyDescent="0.25">
      <c r="N427" s="27"/>
      <c r="O427" s="176"/>
    </row>
    <row r="428" spans="14:15" ht="15.75" customHeight="1" x14ac:dyDescent="0.25">
      <c r="N428" s="27"/>
      <c r="O428" s="176"/>
    </row>
    <row r="429" spans="14:15" ht="15.75" customHeight="1" x14ac:dyDescent="0.25">
      <c r="N429" s="27"/>
      <c r="O429" s="176"/>
    </row>
    <row r="430" spans="14:15" ht="15.75" customHeight="1" x14ac:dyDescent="0.25">
      <c r="N430" s="27"/>
      <c r="O430" s="176"/>
    </row>
    <row r="431" spans="14:15" ht="15.75" customHeight="1" x14ac:dyDescent="0.25">
      <c r="N431" s="27"/>
      <c r="O431" s="176"/>
    </row>
    <row r="432" spans="14:15" ht="15.75" customHeight="1" x14ac:dyDescent="0.25">
      <c r="N432" s="27"/>
      <c r="O432" s="176"/>
    </row>
    <row r="433" spans="14:15" ht="15.75" customHeight="1" x14ac:dyDescent="0.25">
      <c r="N433" s="27"/>
      <c r="O433" s="176"/>
    </row>
    <row r="434" spans="14:15" ht="15.75" customHeight="1" x14ac:dyDescent="0.25">
      <c r="N434" s="27"/>
      <c r="O434" s="176"/>
    </row>
    <row r="435" spans="14:15" ht="15.75" customHeight="1" x14ac:dyDescent="0.25">
      <c r="N435" s="27"/>
      <c r="O435" s="176"/>
    </row>
    <row r="436" spans="14:15" ht="15.75" customHeight="1" x14ac:dyDescent="0.25">
      <c r="N436" s="27"/>
      <c r="O436" s="176"/>
    </row>
    <row r="437" spans="14:15" ht="15.75" customHeight="1" x14ac:dyDescent="0.25">
      <c r="N437" s="27"/>
      <c r="O437" s="176"/>
    </row>
    <row r="438" spans="14:15" ht="15.75" customHeight="1" x14ac:dyDescent="0.25">
      <c r="N438" s="27"/>
      <c r="O438" s="176"/>
    </row>
    <row r="439" spans="14:15" ht="15.75" customHeight="1" x14ac:dyDescent="0.25">
      <c r="N439" s="27"/>
      <c r="O439" s="176"/>
    </row>
    <row r="440" spans="14:15" ht="15.75" customHeight="1" x14ac:dyDescent="0.25">
      <c r="N440" s="27"/>
      <c r="O440" s="176"/>
    </row>
    <row r="441" spans="14:15" ht="15.75" customHeight="1" x14ac:dyDescent="0.25">
      <c r="N441" s="27"/>
      <c r="O441" s="176"/>
    </row>
    <row r="442" spans="14:15" ht="15.75" customHeight="1" x14ac:dyDescent="0.25">
      <c r="N442" s="27"/>
      <c r="O442" s="176"/>
    </row>
    <row r="443" spans="14:15" ht="15.75" customHeight="1" x14ac:dyDescent="0.25">
      <c r="N443" s="27"/>
      <c r="O443" s="176"/>
    </row>
    <row r="444" spans="14:15" ht="15.75" customHeight="1" x14ac:dyDescent="0.25">
      <c r="N444" s="27"/>
      <c r="O444" s="176"/>
    </row>
    <row r="445" spans="14:15" ht="15.75" customHeight="1" x14ac:dyDescent="0.25">
      <c r="N445" s="27"/>
      <c r="O445" s="176"/>
    </row>
    <row r="446" spans="14:15" ht="15.75" customHeight="1" x14ac:dyDescent="0.25">
      <c r="N446" s="27"/>
      <c r="O446" s="176"/>
    </row>
    <row r="447" spans="14:15" ht="15.75" customHeight="1" x14ac:dyDescent="0.25">
      <c r="N447" s="27"/>
      <c r="O447" s="176"/>
    </row>
    <row r="448" spans="14:15" ht="15.75" customHeight="1" x14ac:dyDescent="0.25">
      <c r="N448" s="27"/>
      <c r="O448" s="176"/>
    </row>
    <row r="449" spans="14:15" ht="15.75" customHeight="1" x14ac:dyDescent="0.25">
      <c r="N449" s="27"/>
      <c r="O449" s="176"/>
    </row>
    <row r="450" spans="14:15" ht="15.75" customHeight="1" x14ac:dyDescent="0.25">
      <c r="N450" s="27"/>
      <c r="O450" s="176"/>
    </row>
    <row r="451" spans="14:15" ht="15.75" customHeight="1" x14ac:dyDescent="0.25">
      <c r="N451" s="27"/>
      <c r="O451" s="176"/>
    </row>
    <row r="452" spans="14:15" ht="15.75" customHeight="1" x14ac:dyDescent="0.25">
      <c r="N452" s="27"/>
      <c r="O452" s="176"/>
    </row>
    <row r="453" spans="14:15" ht="15.75" customHeight="1" x14ac:dyDescent="0.25">
      <c r="N453" s="27"/>
      <c r="O453" s="176"/>
    </row>
    <row r="454" spans="14:15" ht="15.75" customHeight="1" x14ac:dyDescent="0.25">
      <c r="N454" s="27"/>
      <c r="O454" s="176"/>
    </row>
    <row r="455" spans="14:15" ht="15.75" customHeight="1" x14ac:dyDescent="0.25">
      <c r="N455" s="27"/>
      <c r="O455" s="176"/>
    </row>
    <row r="456" spans="14:15" ht="15.75" customHeight="1" x14ac:dyDescent="0.25">
      <c r="N456" s="27"/>
      <c r="O456" s="176"/>
    </row>
    <row r="457" spans="14:15" ht="15.75" customHeight="1" x14ac:dyDescent="0.25">
      <c r="N457" s="27"/>
      <c r="O457" s="176"/>
    </row>
    <row r="458" spans="14:15" ht="15.75" customHeight="1" x14ac:dyDescent="0.25">
      <c r="N458" s="27"/>
      <c r="O458" s="176"/>
    </row>
    <row r="459" spans="14:15" ht="15.75" customHeight="1" x14ac:dyDescent="0.25">
      <c r="N459" s="27"/>
      <c r="O459" s="176"/>
    </row>
    <row r="460" spans="14:15" ht="15.75" customHeight="1" x14ac:dyDescent="0.25">
      <c r="N460" s="27"/>
      <c r="O460" s="176"/>
    </row>
    <row r="461" spans="14:15" ht="15.75" customHeight="1" x14ac:dyDescent="0.25">
      <c r="N461" s="27"/>
      <c r="O461" s="176"/>
    </row>
    <row r="462" spans="14:15" ht="15.75" customHeight="1" x14ac:dyDescent="0.25">
      <c r="N462" s="27"/>
      <c r="O462" s="176"/>
    </row>
    <row r="463" spans="14:15" ht="15.75" customHeight="1" x14ac:dyDescent="0.25">
      <c r="N463" s="27"/>
      <c r="O463" s="176"/>
    </row>
    <row r="464" spans="14:15" ht="15.75" customHeight="1" x14ac:dyDescent="0.25">
      <c r="N464" s="27"/>
      <c r="O464" s="176"/>
    </row>
    <row r="465" spans="14:15" ht="15.75" customHeight="1" x14ac:dyDescent="0.25">
      <c r="N465" s="27"/>
      <c r="O465" s="176"/>
    </row>
    <row r="466" spans="14:15" ht="15.75" customHeight="1" x14ac:dyDescent="0.25">
      <c r="N466" s="27"/>
      <c r="O466" s="176"/>
    </row>
    <row r="467" spans="14:15" ht="15.75" customHeight="1" x14ac:dyDescent="0.25">
      <c r="N467" s="27"/>
      <c r="O467" s="176"/>
    </row>
    <row r="468" spans="14:15" ht="15.75" customHeight="1" x14ac:dyDescent="0.25">
      <c r="N468" s="27"/>
      <c r="O468" s="176"/>
    </row>
    <row r="469" spans="14:15" ht="15.75" customHeight="1" x14ac:dyDescent="0.25">
      <c r="N469" s="27"/>
      <c r="O469" s="176"/>
    </row>
    <row r="470" spans="14:15" ht="15.75" customHeight="1" x14ac:dyDescent="0.25">
      <c r="N470" s="27"/>
      <c r="O470" s="176"/>
    </row>
    <row r="471" spans="14:15" ht="15.75" customHeight="1" x14ac:dyDescent="0.25">
      <c r="N471" s="27"/>
      <c r="O471" s="176"/>
    </row>
    <row r="472" spans="14:15" ht="15.75" customHeight="1" x14ac:dyDescent="0.25">
      <c r="N472" s="27"/>
      <c r="O472" s="176"/>
    </row>
    <row r="473" spans="14:15" ht="15.75" customHeight="1" x14ac:dyDescent="0.25">
      <c r="N473" s="27"/>
      <c r="O473" s="176"/>
    </row>
    <row r="474" spans="14:15" ht="15.75" customHeight="1" x14ac:dyDescent="0.25">
      <c r="N474" s="27"/>
      <c r="O474" s="176"/>
    </row>
    <row r="475" spans="14:15" ht="15.75" customHeight="1" x14ac:dyDescent="0.25">
      <c r="N475" s="27"/>
      <c r="O475" s="176"/>
    </row>
    <row r="476" spans="14:15" ht="15.75" customHeight="1" x14ac:dyDescent="0.25">
      <c r="N476" s="27"/>
      <c r="O476" s="176"/>
    </row>
    <row r="477" spans="14:15" ht="15.75" customHeight="1" x14ac:dyDescent="0.25">
      <c r="N477" s="27"/>
      <c r="O477" s="176"/>
    </row>
    <row r="478" spans="14:15" ht="15.75" customHeight="1" x14ac:dyDescent="0.25">
      <c r="N478" s="27"/>
      <c r="O478" s="176"/>
    </row>
    <row r="479" spans="14:15" ht="15.75" customHeight="1" x14ac:dyDescent="0.25">
      <c r="N479" s="27"/>
      <c r="O479" s="176"/>
    </row>
    <row r="480" spans="14:15" ht="15.75" customHeight="1" x14ac:dyDescent="0.25">
      <c r="N480" s="27"/>
      <c r="O480" s="176"/>
    </row>
    <row r="481" spans="14:15" ht="15.75" customHeight="1" x14ac:dyDescent="0.25">
      <c r="N481" s="27"/>
      <c r="O481" s="176"/>
    </row>
    <row r="482" spans="14:15" ht="15.75" customHeight="1" x14ac:dyDescent="0.25">
      <c r="N482" s="27"/>
      <c r="O482" s="176"/>
    </row>
    <row r="483" spans="14:15" ht="15.75" customHeight="1" x14ac:dyDescent="0.25">
      <c r="N483" s="27"/>
      <c r="O483" s="176"/>
    </row>
    <row r="484" spans="14:15" ht="15.75" customHeight="1" x14ac:dyDescent="0.25">
      <c r="N484" s="27"/>
      <c r="O484" s="176"/>
    </row>
    <row r="485" spans="14:15" ht="15.75" customHeight="1" x14ac:dyDescent="0.25">
      <c r="N485" s="27"/>
      <c r="O485" s="176"/>
    </row>
    <row r="486" spans="14:15" ht="15.75" customHeight="1" x14ac:dyDescent="0.25">
      <c r="N486" s="27"/>
      <c r="O486" s="176"/>
    </row>
    <row r="487" spans="14:15" ht="15.75" customHeight="1" x14ac:dyDescent="0.25">
      <c r="N487" s="27"/>
      <c r="O487" s="176"/>
    </row>
    <row r="488" spans="14:15" ht="15.75" customHeight="1" x14ac:dyDescent="0.25">
      <c r="N488" s="27"/>
      <c r="O488" s="176"/>
    </row>
    <row r="489" spans="14:15" ht="15.75" customHeight="1" x14ac:dyDescent="0.25">
      <c r="N489" s="27"/>
      <c r="O489" s="176"/>
    </row>
    <row r="490" spans="14:15" ht="15.75" customHeight="1" x14ac:dyDescent="0.25">
      <c r="N490" s="27"/>
      <c r="O490" s="176"/>
    </row>
    <row r="491" spans="14:15" ht="15.75" customHeight="1" x14ac:dyDescent="0.25">
      <c r="N491" s="27"/>
      <c r="O491" s="176"/>
    </row>
    <row r="492" spans="14:15" ht="15.75" customHeight="1" x14ac:dyDescent="0.25">
      <c r="N492" s="27"/>
      <c r="O492" s="176"/>
    </row>
    <row r="493" spans="14:15" ht="15.75" customHeight="1" x14ac:dyDescent="0.25">
      <c r="N493" s="27"/>
      <c r="O493" s="176"/>
    </row>
    <row r="494" spans="14:15" ht="15.75" customHeight="1" x14ac:dyDescent="0.25">
      <c r="N494" s="27"/>
      <c r="O494" s="176"/>
    </row>
    <row r="495" spans="14:15" ht="15.75" customHeight="1" x14ac:dyDescent="0.25">
      <c r="N495" s="27"/>
      <c r="O495" s="176"/>
    </row>
    <row r="496" spans="14:15" ht="15.75" customHeight="1" x14ac:dyDescent="0.25">
      <c r="N496" s="27"/>
      <c r="O496" s="176"/>
    </row>
    <row r="497" spans="14:15" ht="15.75" customHeight="1" x14ac:dyDescent="0.25">
      <c r="N497" s="27"/>
      <c r="O497" s="176"/>
    </row>
    <row r="498" spans="14:15" ht="15.75" customHeight="1" x14ac:dyDescent="0.25">
      <c r="N498" s="27"/>
      <c r="O498" s="176"/>
    </row>
    <row r="499" spans="14:15" ht="15.75" customHeight="1" x14ac:dyDescent="0.25">
      <c r="N499" s="27"/>
      <c r="O499" s="176"/>
    </row>
    <row r="500" spans="14:15" ht="15.75" customHeight="1" x14ac:dyDescent="0.25">
      <c r="N500" s="27"/>
      <c r="O500" s="176"/>
    </row>
    <row r="501" spans="14:15" ht="15.75" customHeight="1" x14ac:dyDescent="0.25">
      <c r="N501" s="27"/>
      <c r="O501" s="176"/>
    </row>
    <row r="502" spans="14:15" ht="15.75" customHeight="1" x14ac:dyDescent="0.25">
      <c r="N502" s="27"/>
      <c r="O502" s="176"/>
    </row>
    <row r="503" spans="14:15" ht="15.75" customHeight="1" x14ac:dyDescent="0.25">
      <c r="N503" s="27"/>
      <c r="O503" s="176"/>
    </row>
    <row r="504" spans="14:15" ht="15.75" customHeight="1" x14ac:dyDescent="0.25">
      <c r="N504" s="27"/>
      <c r="O504" s="176"/>
    </row>
    <row r="505" spans="14:15" ht="15.75" customHeight="1" x14ac:dyDescent="0.25">
      <c r="N505" s="27"/>
      <c r="O505" s="176"/>
    </row>
    <row r="506" spans="14:15" ht="15.75" customHeight="1" x14ac:dyDescent="0.25">
      <c r="N506" s="27"/>
      <c r="O506" s="176"/>
    </row>
    <row r="507" spans="14:15" ht="15.75" customHeight="1" x14ac:dyDescent="0.25">
      <c r="N507" s="27"/>
      <c r="O507" s="176"/>
    </row>
    <row r="508" spans="14:15" ht="15.75" customHeight="1" x14ac:dyDescent="0.25">
      <c r="N508" s="27"/>
      <c r="O508" s="176"/>
    </row>
    <row r="509" spans="14:15" ht="15.75" customHeight="1" x14ac:dyDescent="0.25">
      <c r="N509" s="27"/>
      <c r="O509" s="176"/>
    </row>
    <row r="510" spans="14:15" ht="15.75" customHeight="1" x14ac:dyDescent="0.25">
      <c r="N510" s="27"/>
      <c r="O510" s="176"/>
    </row>
    <row r="511" spans="14:15" ht="15.75" customHeight="1" x14ac:dyDescent="0.25">
      <c r="N511" s="27"/>
      <c r="O511" s="176"/>
    </row>
    <row r="512" spans="14:15" ht="15.75" customHeight="1" x14ac:dyDescent="0.25">
      <c r="N512" s="27"/>
      <c r="O512" s="176"/>
    </row>
    <row r="513" spans="14:15" ht="15.75" customHeight="1" x14ac:dyDescent="0.25">
      <c r="N513" s="27"/>
      <c r="O513" s="176"/>
    </row>
    <row r="514" spans="14:15" ht="15.75" customHeight="1" x14ac:dyDescent="0.25">
      <c r="N514" s="27"/>
      <c r="O514" s="176"/>
    </row>
    <row r="515" spans="14:15" ht="15.75" customHeight="1" x14ac:dyDescent="0.25">
      <c r="N515" s="27"/>
      <c r="O515" s="176"/>
    </row>
    <row r="516" spans="14:15" ht="15.75" customHeight="1" x14ac:dyDescent="0.25">
      <c r="N516" s="27"/>
      <c r="O516" s="176"/>
    </row>
    <row r="517" spans="14:15" ht="15.75" customHeight="1" x14ac:dyDescent="0.25">
      <c r="N517" s="27"/>
      <c r="O517" s="176"/>
    </row>
    <row r="518" spans="14:15" ht="15.75" customHeight="1" x14ac:dyDescent="0.25">
      <c r="N518" s="27"/>
      <c r="O518" s="176"/>
    </row>
    <row r="519" spans="14:15" ht="15.75" customHeight="1" x14ac:dyDescent="0.25">
      <c r="N519" s="27"/>
      <c r="O519" s="176"/>
    </row>
    <row r="520" spans="14:15" ht="15.75" customHeight="1" x14ac:dyDescent="0.25">
      <c r="N520" s="27"/>
      <c r="O520" s="176"/>
    </row>
    <row r="521" spans="14:15" ht="15.75" customHeight="1" x14ac:dyDescent="0.25">
      <c r="N521" s="27"/>
      <c r="O521" s="176"/>
    </row>
    <row r="522" spans="14:15" ht="15.75" customHeight="1" x14ac:dyDescent="0.25">
      <c r="N522" s="27"/>
      <c r="O522" s="176"/>
    </row>
    <row r="523" spans="14:15" ht="15.75" customHeight="1" x14ac:dyDescent="0.25">
      <c r="N523" s="27"/>
      <c r="O523" s="176"/>
    </row>
    <row r="524" spans="14:15" ht="15.75" customHeight="1" x14ac:dyDescent="0.25">
      <c r="N524" s="27"/>
      <c r="O524" s="176"/>
    </row>
    <row r="525" spans="14:15" ht="15.75" customHeight="1" x14ac:dyDescent="0.25">
      <c r="N525" s="27"/>
      <c r="O525" s="176"/>
    </row>
    <row r="526" spans="14:15" ht="15.75" customHeight="1" x14ac:dyDescent="0.25">
      <c r="N526" s="27"/>
      <c r="O526" s="176"/>
    </row>
    <row r="527" spans="14:15" ht="15.75" customHeight="1" x14ac:dyDescent="0.25">
      <c r="N527" s="27"/>
      <c r="O527" s="176"/>
    </row>
    <row r="528" spans="14:15" ht="15.75" customHeight="1" x14ac:dyDescent="0.25">
      <c r="N528" s="27"/>
      <c r="O528" s="176"/>
    </row>
    <row r="529" spans="14:15" ht="15.75" customHeight="1" x14ac:dyDescent="0.25">
      <c r="N529" s="27"/>
      <c r="O529" s="176"/>
    </row>
    <row r="530" spans="14:15" ht="15.75" customHeight="1" x14ac:dyDescent="0.25">
      <c r="N530" s="27"/>
      <c r="O530" s="176"/>
    </row>
    <row r="531" spans="14:15" ht="15.75" customHeight="1" x14ac:dyDescent="0.25">
      <c r="N531" s="27"/>
      <c r="O531" s="176"/>
    </row>
    <row r="532" spans="14:15" ht="15.75" customHeight="1" x14ac:dyDescent="0.25">
      <c r="N532" s="27"/>
      <c r="O532" s="176"/>
    </row>
    <row r="533" spans="14:15" ht="15.75" customHeight="1" x14ac:dyDescent="0.25">
      <c r="N533" s="27"/>
      <c r="O533" s="176"/>
    </row>
    <row r="534" spans="14:15" ht="15.75" customHeight="1" x14ac:dyDescent="0.25">
      <c r="N534" s="27"/>
      <c r="O534" s="176"/>
    </row>
    <row r="535" spans="14:15" ht="15.75" customHeight="1" x14ac:dyDescent="0.25">
      <c r="N535" s="27"/>
      <c r="O535" s="176"/>
    </row>
    <row r="536" spans="14:15" ht="15.75" customHeight="1" x14ac:dyDescent="0.25">
      <c r="N536" s="27"/>
      <c r="O536" s="176"/>
    </row>
    <row r="537" spans="14:15" ht="15.75" customHeight="1" x14ac:dyDescent="0.25">
      <c r="N537" s="27"/>
      <c r="O537" s="176"/>
    </row>
    <row r="538" spans="14:15" ht="15.75" customHeight="1" x14ac:dyDescent="0.25">
      <c r="N538" s="27"/>
      <c r="O538" s="176"/>
    </row>
    <row r="539" spans="14:15" ht="15.75" customHeight="1" x14ac:dyDescent="0.25">
      <c r="N539" s="27"/>
      <c r="O539" s="176"/>
    </row>
    <row r="540" spans="14:15" ht="15.75" customHeight="1" x14ac:dyDescent="0.25">
      <c r="N540" s="27"/>
      <c r="O540" s="176"/>
    </row>
    <row r="541" spans="14:15" ht="15.75" customHeight="1" x14ac:dyDescent="0.25">
      <c r="N541" s="27"/>
      <c r="O541" s="176"/>
    </row>
    <row r="542" spans="14:15" ht="15.75" customHeight="1" x14ac:dyDescent="0.25">
      <c r="N542" s="27"/>
      <c r="O542" s="176"/>
    </row>
    <row r="543" spans="14:15" ht="15.75" customHeight="1" x14ac:dyDescent="0.25">
      <c r="N543" s="27"/>
      <c r="O543" s="176"/>
    </row>
    <row r="544" spans="14:15" ht="15.75" customHeight="1" x14ac:dyDescent="0.25">
      <c r="N544" s="27"/>
      <c r="O544" s="176"/>
    </row>
    <row r="545" spans="14:15" ht="15.75" customHeight="1" x14ac:dyDescent="0.25">
      <c r="N545" s="27"/>
      <c r="O545" s="176"/>
    </row>
    <row r="546" spans="14:15" ht="15.75" customHeight="1" x14ac:dyDescent="0.25">
      <c r="N546" s="27"/>
      <c r="O546" s="176"/>
    </row>
    <row r="547" spans="14:15" ht="15.75" customHeight="1" x14ac:dyDescent="0.25">
      <c r="N547" s="27"/>
      <c r="O547" s="176"/>
    </row>
    <row r="548" spans="14:15" ht="15.75" customHeight="1" x14ac:dyDescent="0.25">
      <c r="N548" s="27"/>
      <c r="O548" s="176"/>
    </row>
    <row r="549" spans="14:15" ht="15.75" customHeight="1" x14ac:dyDescent="0.25">
      <c r="N549" s="27"/>
      <c r="O549" s="176"/>
    </row>
    <row r="550" spans="14:15" ht="15.75" customHeight="1" x14ac:dyDescent="0.25">
      <c r="N550" s="27"/>
      <c r="O550" s="176"/>
    </row>
    <row r="551" spans="14:15" ht="15.75" customHeight="1" x14ac:dyDescent="0.25">
      <c r="N551" s="27"/>
      <c r="O551" s="176"/>
    </row>
    <row r="552" spans="14:15" ht="15.75" customHeight="1" x14ac:dyDescent="0.25">
      <c r="N552" s="27"/>
      <c r="O552" s="176"/>
    </row>
    <row r="553" spans="14:15" ht="15.75" customHeight="1" x14ac:dyDescent="0.25">
      <c r="N553" s="27"/>
      <c r="O553" s="176"/>
    </row>
    <row r="554" spans="14:15" ht="15.75" customHeight="1" x14ac:dyDescent="0.25">
      <c r="N554" s="27"/>
      <c r="O554" s="176"/>
    </row>
    <row r="555" spans="14:15" ht="15.75" customHeight="1" x14ac:dyDescent="0.25">
      <c r="N555" s="27"/>
      <c r="O555" s="176"/>
    </row>
    <row r="556" spans="14:15" ht="15.75" customHeight="1" x14ac:dyDescent="0.25">
      <c r="N556" s="27"/>
      <c r="O556" s="176"/>
    </row>
    <row r="557" spans="14:15" ht="15.75" customHeight="1" x14ac:dyDescent="0.25">
      <c r="N557" s="27"/>
      <c r="O557" s="176"/>
    </row>
    <row r="558" spans="14:15" ht="15.75" customHeight="1" x14ac:dyDescent="0.25">
      <c r="N558" s="27"/>
      <c r="O558" s="176"/>
    </row>
    <row r="559" spans="14:15" ht="15.75" customHeight="1" x14ac:dyDescent="0.25">
      <c r="N559" s="27"/>
      <c r="O559" s="176"/>
    </row>
    <row r="560" spans="14:15" ht="15.75" customHeight="1" x14ac:dyDescent="0.25">
      <c r="N560" s="27"/>
      <c r="O560" s="176"/>
    </row>
    <row r="561" spans="14:15" ht="15.75" customHeight="1" x14ac:dyDescent="0.25">
      <c r="N561" s="27"/>
      <c r="O561" s="176"/>
    </row>
    <row r="562" spans="14:15" ht="15.75" customHeight="1" x14ac:dyDescent="0.25">
      <c r="N562" s="27"/>
      <c r="O562" s="176"/>
    </row>
    <row r="563" spans="14:15" ht="15.75" customHeight="1" x14ac:dyDescent="0.25">
      <c r="N563" s="27"/>
      <c r="O563" s="176"/>
    </row>
    <row r="564" spans="14:15" ht="15.75" customHeight="1" x14ac:dyDescent="0.25">
      <c r="N564" s="27"/>
      <c r="O564" s="176"/>
    </row>
    <row r="565" spans="14:15" ht="15.75" customHeight="1" x14ac:dyDescent="0.25">
      <c r="N565" s="27"/>
      <c r="O565" s="176"/>
    </row>
    <row r="566" spans="14:15" ht="15.75" customHeight="1" x14ac:dyDescent="0.25">
      <c r="N566" s="27"/>
      <c r="O566" s="176"/>
    </row>
    <row r="567" spans="14:15" ht="15.75" customHeight="1" x14ac:dyDescent="0.25">
      <c r="N567" s="27"/>
      <c r="O567" s="176"/>
    </row>
    <row r="568" spans="14:15" ht="15.75" customHeight="1" x14ac:dyDescent="0.25">
      <c r="N568" s="27"/>
      <c r="O568" s="176"/>
    </row>
    <row r="569" spans="14:15" ht="15.75" customHeight="1" x14ac:dyDescent="0.25">
      <c r="N569" s="27"/>
      <c r="O569" s="176"/>
    </row>
    <row r="570" spans="14:15" ht="15.75" customHeight="1" x14ac:dyDescent="0.25">
      <c r="N570" s="27"/>
      <c r="O570" s="176"/>
    </row>
    <row r="571" spans="14:15" ht="15.75" customHeight="1" x14ac:dyDescent="0.25">
      <c r="N571" s="27"/>
      <c r="O571" s="176"/>
    </row>
    <row r="572" spans="14:15" ht="15.75" customHeight="1" x14ac:dyDescent="0.25">
      <c r="N572" s="27"/>
      <c r="O572" s="176"/>
    </row>
    <row r="573" spans="14:15" ht="15.75" customHeight="1" x14ac:dyDescent="0.25">
      <c r="N573" s="27"/>
      <c r="O573" s="176"/>
    </row>
    <row r="574" spans="14:15" ht="15.75" customHeight="1" x14ac:dyDescent="0.25">
      <c r="N574" s="27"/>
      <c r="O574" s="176"/>
    </row>
    <row r="575" spans="14:15" ht="15.75" customHeight="1" x14ac:dyDescent="0.25">
      <c r="N575" s="27"/>
      <c r="O575" s="176"/>
    </row>
    <row r="576" spans="14:15" ht="15.75" customHeight="1" x14ac:dyDescent="0.25">
      <c r="N576" s="27"/>
      <c r="O576" s="176"/>
    </row>
    <row r="577" spans="14:15" ht="15.75" customHeight="1" x14ac:dyDescent="0.25">
      <c r="N577" s="27"/>
      <c r="O577" s="176"/>
    </row>
    <row r="578" spans="14:15" ht="15.75" customHeight="1" x14ac:dyDescent="0.25">
      <c r="N578" s="27"/>
      <c r="O578" s="176"/>
    </row>
    <row r="579" spans="14:15" ht="15.75" customHeight="1" x14ac:dyDescent="0.25">
      <c r="N579" s="27"/>
      <c r="O579" s="176"/>
    </row>
    <row r="580" spans="14:15" ht="15.75" customHeight="1" x14ac:dyDescent="0.25">
      <c r="N580" s="27"/>
      <c r="O580" s="176"/>
    </row>
    <row r="581" spans="14:15" ht="15.75" customHeight="1" x14ac:dyDescent="0.25">
      <c r="N581" s="27"/>
      <c r="O581" s="176"/>
    </row>
    <row r="582" spans="14:15" ht="15.75" customHeight="1" x14ac:dyDescent="0.25">
      <c r="N582" s="27"/>
      <c r="O582" s="176"/>
    </row>
    <row r="583" spans="14:15" ht="15.75" customHeight="1" x14ac:dyDescent="0.25">
      <c r="N583" s="27"/>
      <c r="O583" s="176"/>
    </row>
    <row r="584" spans="14:15" ht="15.75" customHeight="1" x14ac:dyDescent="0.25">
      <c r="N584" s="27"/>
      <c r="O584" s="176"/>
    </row>
    <row r="585" spans="14:15" ht="15.75" customHeight="1" x14ac:dyDescent="0.25">
      <c r="N585" s="27"/>
      <c r="O585" s="176"/>
    </row>
    <row r="586" spans="14:15" ht="15.75" customHeight="1" x14ac:dyDescent="0.25">
      <c r="N586" s="27"/>
      <c r="O586" s="176"/>
    </row>
    <row r="587" spans="14:15" ht="15.75" customHeight="1" x14ac:dyDescent="0.25">
      <c r="N587" s="27"/>
      <c r="O587" s="176"/>
    </row>
    <row r="588" spans="14:15" ht="15.75" customHeight="1" x14ac:dyDescent="0.25">
      <c r="N588" s="27"/>
      <c r="O588" s="176"/>
    </row>
    <row r="589" spans="14:15" ht="15.75" customHeight="1" x14ac:dyDescent="0.25">
      <c r="N589" s="27"/>
      <c r="O589" s="176"/>
    </row>
    <row r="590" spans="14:15" ht="15.75" customHeight="1" x14ac:dyDescent="0.25">
      <c r="N590" s="27"/>
      <c r="O590" s="176"/>
    </row>
    <row r="591" spans="14:15" ht="15.75" customHeight="1" x14ac:dyDescent="0.25">
      <c r="N591" s="27"/>
      <c r="O591" s="176"/>
    </row>
    <row r="592" spans="14:15" ht="15.75" customHeight="1" x14ac:dyDescent="0.25">
      <c r="N592" s="27"/>
      <c r="O592" s="176"/>
    </row>
    <row r="593" spans="14:15" ht="15.75" customHeight="1" x14ac:dyDescent="0.25">
      <c r="N593" s="27"/>
      <c r="O593" s="176"/>
    </row>
    <row r="594" spans="14:15" ht="15.75" customHeight="1" x14ac:dyDescent="0.25">
      <c r="N594" s="27"/>
      <c r="O594" s="176"/>
    </row>
    <row r="595" spans="14:15" ht="15.75" customHeight="1" x14ac:dyDescent="0.25">
      <c r="N595" s="27"/>
      <c r="O595" s="176"/>
    </row>
    <row r="596" spans="14:15" ht="15.75" customHeight="1" x14ac:dyDescent="0.25">
      <c r="N596" s="27"/>
      <c r="O596" s="176"/>
    </row>
    <row r="597" spans="14:15" ht="15.75" customHeight="1" x14ac:dyDescent="0.25">
      <c r="N597" s="27"/>
      <c r="O597" s="176"/>
    </row>
    <row r="598" spans="14:15" ht="15.75" customHeight="1" x14ac:dyDescent="0.25">
      <c r="N598" s="27"/>
      <c r="O598" s="176"/>
    </row>
    <row r="599" spans="14:15" ht="15.75" customHeight="1" x14ac:dyDescent="0.25">
      <c r="N599" s="27"/>
      <c r="O599" s="176"/>
    </row>
    <row r="600" spans="14:15" ht="15.75" customHeight="1" x14ac:dyDescent="0.25">
      <c r="N600" s="27"/>
      <c r="O600" s="176"/>
    </row>
    <row r="601" spans="14:15" ht="15.75" customHeight="1" x14ac:dyDescent="0.25">
      <c r="N601" s="27"/>
      <c r="O601" s="176"/>
    </row>
    <row r="602" spans="14:15" ht="15.75" customHeight="1" x14ac:dyDescent="0.25">
      <c r="N602" s="27"/>
      <c r="O602" s="176"/>
    </row>
    <row r="603" spans="14:15" ht="15.75" customHeight="1" x14ac:dyDescent="0.25">
      <c r="N603" s="27"/>
      <c r="O603" s="176"/>
    </row>
    <row r="604" spans="14:15" ht="15.75" customHeight="1" x14ac:dyDescent="0.25">
      <c r="N604" s="27"/>
      <c r="O604" s="176"/>
    </row>
    <row r="605" spans="14:15" ht="15.75" customHeight="1" x14ac:dyDescent="0.25">
      <c r="N605" s="27"/>
      <c r="O605" s="176"/>
    </row>
    <row r="606" spans="14:15" ht="15.75" customHeight="1" x14ac:dyDescent="0.25">
      <c r="N606" s="27"/>
      <c r="O606" s="176"/>
    </row>
    <row r="607" spans="14:15" ht="15.75" customHeight="1" x14ac:dyDescent="0.25">
      <c r="N607" s="27"/>
      <c r="O607" s="176"/>
    </row>
    <row r="608" spans="14:15" ht="15.75" customHeight="1" x14ac:dyDescent="0.25">
      <c r="N608" s="27"/>
      <c r="O608" s="176"/>
    </row>
    <row r="609" spans="14:15" ht="15.75" customHeight="1" x14ac:dyDescent="0.25">
      <c r="N609" s="27"/>
      <c r="O609" s="176"/>
    </row>
    <row r="610" spans="14:15" ht="15.75" customHeight="1" x14ac:dyDescent="0.25">
      <c r="N610" s="27"/>
      <c r="O610" s="176"/>
    </row>
    <row r="611" spans="14:15" ht="15.75" customHeight="1" x14ac:dyDescent="0.25">
      <c r="N611" s="27"/>
      <c r="O611" s="176"/>
    </row>
    <row r="612" spans="14:15" ht="15.75" customHeight="1" x14ac:dyDescent="0.25">
      <c r="N612" s="27"/>
      <c r="O612" s="176"/>
    </row>
    <row r="613" spans="14:15" ht="15.75" customHeight="1" x14ac:dyDescent="0.25">
      <c r="N613" s="27"/>
      <c r="O613" s="176"/>
    </row>
    <row r="614" spans="14:15" ht="15.75" customHeight="1" x14ac:dyDescent="0.25">
      <c r="N614" s="27"/>
      <c r="O614" s="176"/>
    </row>
    <row r="615" spans="14:15" ht="15.75" customHeight="1" x14ac:dyDescent="0.25">
      <c r="N615" s="27"/>
      <c r="O615" s="176"/>
    </row>
    <row r="616" spans="14:15" ht="15.75" customHeight="1" x14ac:dyDescent="0.25">
      <c r="N616" s="27"/>
      <c r="O616" s="176"/>
    </row>
    <row r="617" spans="14:15" ht="15.75" customHeight="1" x14ac:dyDescent="0.25">
      <c r="N617" s="27"/>
      <c r="O617" s="176"/>
    </row>
    <row r="618" spans="14:15" ht="15.75" customHeight="1" x14ac:dyDescent="0.25">
      <c r="N618" s="27"/>
      <c r="O618" s="176"/>
    </row>
    <row r="619" spans="14:15" ht="15.75" customHeight="1" x14ac:dyDescent="0.25">
      <c r="N619" s="27"/>
      <c r="O619" s="176"/>
    </row>
    <row r="620" spans="14:15" ht="15.75" customHeight="1" x14ac:dyDescent="0.25">
      <c r="N620" s="27"/>
      <c r="O620" s="176"/>
    </row>
    <row r="621" spans="14:15" ht="15.75" customHeight="1" x14ac:dyDescent="0.25">
      <c r="N621" s="27"/>
      <c r="O621" s="176"/>
    </row>
    <row r="622" spans="14:15" ht="15.75" customHeight="1" x14ac:dyDescent="0.25">
      <c r="N622" s="27"/>
      <c r="O622" s="176"/>
    </row>
    <row r="623" spans="14:15" ht="15.75" customHeight="1" x14ac:dyDescent="0.25">
      <c r="N623" s="27"/>
      <c r="O623" s="176"/>
    </row>
    <row r="624" spans="14:15" ht="15.75" customHeight="1" x14ac:dyDescent="0.25">
      <c r="N624" s="27"/>
      <c r="O624" s="176"/>
    </row>
    <row r="625" spans="14:15" ht="15.75" customHeight="1" x14ac:dyDescent="0.25">
      <c r="N625" s="27"/>
      <c r="O625" s="176"/>
    </row>
    <row r="626" spans="14:15" ht="15.75" customHeight="1" x14ac:dyDescent="0.25">
      <c r="N626" s="27"/>
      <c r="O626" s="176"/>
    </row>
    <row r="627" spans="14:15" ht="15.75" customHeight="1" x14ac:dyDescent="0.25">
      <c r="N627" s="27"/>
      <c r="O627" s="176"/>
    </row>
    <row r="628" spans="14:15" ht="15.75" customHeight="1" x14ac:dyDescent="0.25">
      <c r="N628" s="27"/>
      <c r="O628" s="176"/>
    </row>
    <row r="629" spans="14:15" ht="15.75" customHeight="1" x14ac:dyDescent="0.25">
      <c r="N629" s="27"/>
      <c r="O629" s="176"/>
    </row>
    <row r="630" spans="14:15" ht="15.75" customHeight="1" x14ac:dyDescent="0.25">
      <c r="N630" s="27"/>
      <c r="O630" s="176"/>
    </row>
    <row r="631" spans="14:15" ht="15.75" customHeight="1" x14ac:dyDescent="0.25">
      <c r="N631" s="27"/>
      <c r="O631" s="176"/>
    </row>
    <row r="632" spans="14:15" ht="15.75" customHeight="1" x14ac:dyDescent="0.25">
      <c r="N632" s="27"/>
      <c r="O632" s="176"/>
    </row>
    <row r="633" spans="14:15" ht="15.75" customHeight="1" x14ac:dyDescent="0.25">
      <c r="N633" s="27"/>
      <c r="O633" s="176"/>
    </row>
    <row r="634" spans="14:15" ht="15.75" customHeight="1" x14ac:dyDescent="0.25">
      <c r="N634" s="27"/>
      <c r="O634" s="176"/>
    </row>
    <row r="635" spans="14:15" ht="15.75" customHeight="1" x14ac:dyDescent="0.25">
      <c r="N635" s="27"/>
      <c r="O635" s="176"/>
    </row>
    <row r="636" spans="14:15" ht="15.75" customHeight="1" x14ac:dyDescent="0.25">
      <c r="N636" s="27"/>
      <c r="O636" s="176"/>
    </row>
    <row r="637" spans="14:15" ht="15.75" customHeight="1" x14ac:dyDescent="0.25">
      <c r="N637" s="27"/>
      <c r="O637" s="176"/>
    </row>
    <row r="638" spans="14:15" ht="15.75" customHeight="1" x14ac:dyDescent="0.25">
      <c r="N638" s="27"/>
      <c r="O638" s="176"/>
    </row>
    <row r="639" spans="14:15" ht="15.75" customHeight="1" x14ac:dyDescent="0.25">
      <c r="N639" s="27"/>
      <c r="O639" s="176"/>
    </row>
    <row r="640" spans="14:15" ht="15.75" customHeight="1" x14ac:dyDescent="0.25">
      <c r="N640" s="27"/>
      <c r="O640" s="176"/>
    </row>
    <row r="641" spans="14:15" ht="15.75" customHeight="1" x14ac:dyDescent="0.25">
      <c r="N641" s="27"/>
      <c r="O641" s="176"/>
    </row>
    <row r="642" spans="14:15" ht="15.75" customHeight="1" x14ac:dyDescent="0.25">
      <c r="N642" s="27"/>
      <c r="O642" s="176"/>
    </row>
    <row r="643" spans="14:15" ht="15.75" customHeight="1" x14ac:dyDescent="0.25">
      <c r="N643" s="27"/>
      <c r="O643" s="176"/>
    </row>
    <row r="644" spans="14:15" ht="15.75" customHeight="1" x14ac:dyDescent="0.25">
      <c r="N644" s="27"/>
      <c r="O644" s="176"/>
    </row>
    <row r="645" spans="14:15" ht="15.75" customHeight="1" x14ac:dyDescent="0.25">
      <c r="N645" s="27"/>
      <c r="O645" s="176"/>
    </row>
    <row r="646" spans="14:15" ht="15.75" customHeight="1" x14ac:dyDescent="0.25">
      <c r="N646" s="27"/>
      <c r="O646" s="176"/>
    </row>
    <row r="647" spans="14:15" ht="15.75" customHeight="1" x14ac:dyDescent="0.25">
      <c r="N647" s="27"/>
      <c r="O647" s="176"/>
    </row>
    <row r="648" spans="14:15" ht="15.75" customHeight="1" x14ac:dyDescent="0.25">
      <c r="N648" s="27"/>
      <c r="O648" s="176"/>
    </row>
    <row r="649" spans="14:15" ht="15.75" customHeight="1" x14ac:dyDescent="0.25">
      <c r="N649" s="27"/>
      <c r="O649" s="176"/>
    </row>
    <row r="650" spans="14:15" ht="15.75" customHeight="1" x14ac:dyDescent="0.25">
      <c r="N650" s="27"/>
      <c r="O650" s="176"/>
    </row>
    <row r="651" spans="14:15" ht="15.75" customHeight="1" x14ac:dyDescent="0.25">
      <c r="N651" s="27"/>
      <c r="O651" s="176"/>
    </row>
    <row r="652" spans="14:15" ht="15.75" customHeight="1" x14ac:dyDescent="0.25">
      <c r="N652" s="27"/>
      <c r="O652" s="176"/>
    </row>
    <row r="653" spans="14:15" ht="15.75" customHeight="1" x14ac:dyDescent="0.25">
      <c r="N653" s="27"/>
      <c r="O653" s="176"/>
    </row>
    <row r="654" spans="14:15" ht="15.75" customHeight="1" x14ac:dyDescent="0.25">
      <c r="N654" s="27"/>
      <c r="O654" s="176"/>
    </row>
    <row r="655" spans="14:15" ht="15.75" customHeight="1" x14ac:dyDescent="0.25">
      <c r="N655" s="27"/>
      <c r="O655" s="176"/>
    </row>
    <row r="656" spans="14:15" ht="15.75" customHeight="1" x14ac:dyDescent="0.25">
      <c r="N656" s="27"/>
      <c r="O656" s="176"/>
    </row>
    <row r="657" spans="14:15" ht="15.75" customHeight="1" x14ac:dyDescent="0.25">
      <c r="N657" s="27"/>
      <c r="O657" s="176"/>
    </row>
    <row r="658" spans="14:15" ht="15.75" customHeight="1" x14ac:dyDescent="0.25">
      <c r="N658" s="27"/>
      <c r="O658" s="176"/>
    </row>
    <row r="659" spans="14:15" ht="15.75" customHeight="1" x14ac:dyDescent="0.25">
      <c r="N659" s="27"/>
      <c r="O659" s="176"/>
    </row>
    <row r="660" spans="14:15" ht="15.75" customHeight="1" x14ac:dyDescent="0.25">
      <c r="N660" s="27"/>
      <c r="O660" s="176"/>
    </row>
    <row r="661" spans="14:15" ht="15.75" customHeight="1" x14ac:dyDescent="0.25">
      <c r="N661" s="27"/>
      <c r="O661" s="176"/>
    </row>
    <row r="662" spans="14:15" ht="15.75" customHeight="1" x14ac:dyDescent="0.25">
      <c r="N662" s="27"/>
      <c r="O662" s="176"/>
    </row>
    <row r="663" spans="14:15" ht="15.75" customHeight="1" x14ac:dyDescent="0.25">
      <c r="N663" s="27"/>
      <c r="O663" s="176"/>
    </row>
    <row r="664" spans="14:15" ht="15.75" customHeight="1" x14ac:dyDescent="0.25">
      <c r="N664" s="27"/>
      <c r="O664" s="176"/>
    </row>
    <row r="665" spans="14:15" ht="15.75" customHeight="1" x14ac:dyDescent="0.25">
      <c r="N665" s="27"/>
      <c r="O665" s="176"/>
    </row>
    <row r="666" spans="14:15" ht="15.75" customHeight="1" x14ac:dyDescent="0.25">
      <c r="N666" s="27"/>
      <c r="O666" s="176"/>
    </row>
    <row r="667" spans="14:15" ht="15.75" customHeight="1" x14ac:dyDescent="0.25">
      <c r="N667" s="27"/>
      <c r="O667" s="176"/>
    </row>
    <row r="668" spans="14:15" ht="15.75" customHeight="1" x14ac:dyDescent="0.25">
      <c r="N668" s="27"/>
      <c r="O668" s="176"/>
    </row>
    <row r="669" spans="14:15" ht="15.75" customHeight="1" x14ac:dyDescent="0.25">
      <c r="N669" s="27"/>
      <c r="O669" s="176"/>
    </row>
    <row r="670" spans="14:15" ht="15.75" customHeight="1" x14ac:dyDescent="0.25">
      <c r="N670" s="27"/>
      <c r="O670" s="176"/>
    </row>
    <row r="671" spans="14:15" ht="15.75" customHeight="1" x14ac:dyDescent="0.25">
      <c r="N671" s="27"/>
      <c r="O671" s="176"/>
    </row>
    <row r="672" spans="14:15" ht="15.75" customHeight="1" x14ac:dyDescent="0.25">
      <c r="N672" s="27"/>
      <c r="O672" s="176"/>
    </row>
    <row r="673" spans="14:15" ht="15.75" customHeight="1" x14ac:dyDescent="0.25">
      <c r="N673" s="27"/>
      <c r="O673" s="176"/>
    </row>
    <row r="674" spans="14:15" ht="15.75" customHeight="1" x14ac:dyDescent="0.25">
      <c r="N674" s="27"/>
      <c r="O674" s="176"/>
    </row>
    <row r="675" spans="14:15" ht="15.75" customHeight="1" x14ac:dyDescent="0.25">
      <c r="N675" s="27"/>
      <c r="O675" s="176"/>
    </row>
    <row r="676" spans="14:15" ht="15.75" customHeight="1" x14ac:dyDescent="0.25">
      <c r="N676" s="27"/>
      <c r="O676" s="176"/>
    </row>
    <row r="677" spans="14:15" ht="15.75" customHeight="1" x14ac:dyDescent="0.25">
      <c r="N677" s="27"/>
      <c r="O677" s="176"/>
    </row>
    <row r="678" spans="14:15" ht="15.75" customHeight="1" x14ac:dyDescent="0.25">
      <c r="N678" s="27"/>
      <c r="O678" s="176"/>
    </row>
    <row r="679" spans="14:15" ht="15.75" customHeight="1" x14ac:dyDescent="0.25">
      <c r="N679" s="27"/>
      <c r="O679" s="176"/>
    </row>
    <row r="680" spans="14:15" ht="15.75" customHeight="1" x14ac:dyDescent="0.25">
      <c r="N680" s="27"/>
      <c r="O680" s="176"/>
    </row>
    <row r="681" spans="14:15" ht="15.75" customHeight="1" x14ac:dyDescent="0.25">
      <c r="N681" s="27"/>
      <c r="O681" s="176"/>
    </row>
    <row r="682" spans="14:15" ht="15.75" customHeight="1" x14ac:dyDescent="0.25">
      <c r="N682" s="27"/>
      <c r="O682" s="176"/>
    </row>
    <row r="683" spans="14:15" ht="15.75" customHeight="1" x14ac:dyDescent="0.25">
      <c r="N683" s="27"/>
      <c r="O683" s="176"/>
    </row>
    <row r="684" spans="14:15" ht="15.75" customHeight="1" x14ac:dyDescent="0.25">
      <c r="N684" s="27"/>
      <c r="O684" s="176"/>
    </row>
    <row r="685" spans="14:15" ht="15.75" customHeight="1" x14ac:dyDescent="0.25">
      <c r="N685" s="27"/>
      <c r="O685" s="176"/>
    </row>
    <row r="686" spans="14:15" ht="15.75" customHeight="1" x14ac:dyDescent="0.25">
      <c r="N686" s="27"/>
      <c r="O686" s="176"/>
    </row>
    <row r="687" spans="14:15" ht="15.75" customHeight="1" x14ac:dyDescent="0.25">
      <c r="N687" s="27"/>
      <c r="O687" s="176"/>
    </row>
    <row r="688" spans="14:15" ht="15.75" customHeight="1" x14ac:dyDescent="0.25">
      <c r="N688" s="27"/>
      <c r="O688" s="176"/>
    </row>
    <row r="689" spans="14:15" ht="15.75" customHeight="1" x14ac:dyDescent="0.25">
      <c r="N689" s="27"/>
      <c r="O689" s="176"/>
    </row>
    <row r="690" spans="14:15" ht="15.75" customHeight="1" x14ac:dyDescent="0.25">
      <c r="N690" s="27"/>
      <c r="O690" s="176"/>
    </row>
    <row r="691" spans="14:15" ht="15.75" customHeight="1" x14ac:dyDescent="0.25">
      <c r="N691" s="27"/>
      <c r="O691" s="176"/>
    </row>
    <row r="692" spans="14:15" ht="15.75" customHeight="1" x14ac:dyDescent="0.25">
      <c r="N692" s="27"/>
      <c r="O692" s="176"/>
    </row>
    <row r="693" spans="14:15" ht="15.75" customHeight="1" x14ac:dyDescent="0.25">
      <c r="N693" s="27"/>
      <c r="O693" s="176"/>
    </row>
    <row r="694" spans="14:15" ht="15.75" customHeight="1" x14ac:dyDescent="0.25">
      <c r="N694" s="27"/>
      <c r="O694" s="176"/>
    </row>
    <row r="695" spans="14:15" ht="15.75" customHeight="1" x14ac:dyDescent="0.25">
      <c r="N695" s="27"/>
      <c r="O695" s="176"/>
    </row>
    <row r="696" spans="14:15" ht="15.75" customHeight="1" x14ac:dyDescent="0.25">
      <c r="N696" s="27"/>
      <c r="O696" s="176"/>
    </row>
    <row r="697" spans="14:15" ht="15.75" customHeight="1" x14ac:dyDescent="0.25">
      <c r="N697" s="27"/>
      <c r="O697" s="176"/>
    </row>
    <row r="698" spans="14:15" ht="15.75" customHeight="1" x14ac:dyDescent="0.25">
      <c r="N698" s="27"/>
      <c r="O698" s="176"/>
    </row>
    <row r="699" spans="14:15" ht="15.75" customHeight="1" x14ac:dyDescent="0.25">
      <c r="N699" s="27"/>
      <c r="O699" s="176"/>
    </row>
    <row r="700" spans="14:15" ht="15.75" customHeight="1" x14ac:dyDescent="0.25">
      <c r="N700" s="27"/>
      <c r="O700" s="176"/>
    </row>
    <row r="701" spans="14:15" ht="15.75" customHeight="1" x14ac:dyDescent="0.25">
      <c r="N701" s="27"/>
      <c r="O701" s="176"/>
    </row>
    <row r="702" spans="14:15" ht="15.75" customHeight="1" x14ac:dyDescent="0.25">
      <c r="N702" s="27"/>
      <c r="O702" s="176"/>
    </row>
    <row r="703" spans="14:15" ht="15.75" customHeight="1" x14ac:dyDescent="0.25">
      <c r="N703" s="27"/>
      <c r="O703" s="176"/>
    </row>
    <row r="704" spans="14:15" ht="15.75" customHeight="1" x14ac:dyDescent="0.25">
      <c r="N704" s="27"/>
      <c r="O704" s="176"/>
    </row>
    <row r="705" spans="14:15" ht="15.75" customHeight="1" x14ac:dyDescent="0.25">
      <c r="N705" s="27"/>
      <c r="O705" s="176"/>
    </row>
    <row r="706" spans="14:15" ht="15.75" customHeight="1" x14ac:dyDescent="0.25">
      <c r="N706" s="27"/>
      <c r="O706" s="176"/>
    </row>
    <row r="707" spans="14:15" ht="15.75" customHeight="1" x14ac:dyDescent="0.25">
      <c r="N707" s="27"/>
      <c r="O707" s="176"/>
    </row>
    <row r="708" spans="14:15" ht="15.75" customHeight="1" x14ac:dyDescent="0.25">
      <c r="N708" s="27"/>
      <c r="O708" s="176"/>
    </row>
    <row r="709" spans="14:15" ht="15.75" customHeight="1" x14ac:dyDescent="0.25">
      <c r="N709" s="27"/>
      <c r="O709" s="176"/>
    </row>
    <row r="710" spans="14:15" ht="15.75" customHeight="1" x14ac:dyDescent="0.25">
      <c r="N710" s="27"/>
      <c r="O710" s="176"/>
    </row>
    <row r="711" spans="14:15" ht="15.75" customHeight="1" x14ac:dyDescent="0.25">
      <c r="N711" s="27"/>
      <c r="O711" s="176"/>
    </row>
    <row r="712" spans="14:15" ht="15.75" customHeight="1" x14ac:dyDescent="0.25">
      <c r="N712" s="27"/>
      <c r="O712" s="176"/>
    </row>
    <row r="713" spans="14:15" ht="15.75" customHeight="1" x14ac:dyDescent="0.25">
      <c r="N713" s="27"/>
      <c r="O713" s="176"/>
    </row>
    <row r="714" spans="14:15" ht="15.75" customHeight="1" x14ac:dyDescent="0.25">
      <c r="N714" s="27"/>
      <c r="O714" s="176"/>
    </row>
    <row r="715" spans="14:15" ht="15.75" customHeight="1" x14ac:dyDescent="0.25">
      <c r="N715" s="27"/>
      <c r="O715" s="176"/>
    </row>
    <row r="716" spans="14:15" ht="15.75" customHeight="1" x14ac:dyDescent="0.25">
      <c r="N716" s="27"/>
      <c r="O716" s="176"/>
    </row>
    <row r="717" spans="14:15" ht="15.75" customHeight="1" x14ac:dyDescent="0.25">
      <c r="N717" s="27"/>
      <c r="O717" s="176"/>
    </row>
    <row r="718" spans="14:15" ht="15.75" customHeight="1" x14ac:dyDescent="0.25">
      <c r="N718" s="27"/>
      <c r="O718" s="176"/>
    </row>
    <row r="719" spans="14:15" ht="15.75" customHeight="1" x14ac:dyDescent="0.25">
      <c r="N719" s="27"/>
      <c r="O719" s="176"/>
    </row>
    <row r="720" spans="14:15" ht="15.75" customHeight="1" x14ac:dyDescent="0.25">
      <c r="N720" s="27"/>
      <c r="O720" s="176"/>
    </row>
    <row r="721" spans="14:15" ht="15.75" customHeight="1" x14ac:dyDescent="0.25">
      <c r="N721" s="27"/>
      <c r="O721" s="176"/>
    </row>
    <row r="722" spans="14:15" ht="15.75" customHeight="1" x14ac:dyDescent="0.25">
      <c r="N722" s="27"/>
      <c r="O722" s="176"/>
    </row>
    <row r="723" spans="14:15" ht="15.75" customHeight="1" x14ac:dyDescent="0.25">
      <c r="N723" s="27"/>
      <c r="O723" s="176"/>
    </row>
    <row r="724" spans="14:15" ht="15.75" customHeight="1" x14ac:dyDescent="0.25">
      <c r="N724" s="27"/>
      <c r="O724" s="176"/>
    </row>
    <row r="725" spans="14:15" ht="15.75" customHeight="1" x14ac:dyDescent="0.25">
      <c r="N725" s="27"/>
      <c r="O725" s="176"/>
    </row>
    <row r="726" spans="14:15" ht="15.75" customHeight="1" x14ac:dyDescent="0.25">
      <c r="N726" s="27"/>
      <c r="O726" s="176"/>
    </row>
    <row r="727" spans="14:15" ht="15.75" customHeight="1" x14ac:dyDescent="0.25">
      <c r="N727" s="27"/>
      <c r="O727" s="176"/>
    </row>
    <row r="728" spans="14:15" ht="15.75" customHeight="1" x14ac:dyDescent="0.25">
      <c r="N728" s="27"/>
      <c r="O728" s="176"/>
    </row>
    <row r="729" spans="14:15" ht="15.75" customHeight="1" x14ac:dyDescent="0.25">
      <c r="N729" s="27"/>
      <c r="O729" s="176"/>
    </row>
    <row r="730" spans="14:15" ht="15.75" customHeight="1" x14ac:dyDescent="0.25">
      <c r="N730" s="27"/>
      <c r="O730" s="176"/>
    </row>
    <row r="731" spans="14:15" ht="15.75" customHeight="1" x14ac:dyDescent="0.25">
      <c r="N731" s="27"/>
      <c r="O731" s="176"/>
    </row>
    <row r="732" spans="14:15" ht="15.75" customHeight="1" x14ac:dyDescent="0.25">
      <c r="N732" s="27"/>
      <c r="O732" s="176"/>
    </row>
    <row r="733" spans="14:15" ht="15.75" customHeight="1" x14ac:dyDescent="0.25">
      <c r="N733" s="27"/>
      <c r="O733" s="176"/>
    </row>
    <row r="734" spans="14:15" ht="15.75" customHeight="1" x14ac:dyDescent="0.25">
      <c r="N734" s="27"/>
      <c r="O734" s="176"/>
    </row>
    <row r="735" spans="14:15" ht="15.75" customHeight="1" x14ac:dyDescent="0.25">
      <c r="N735" s="27"/>
      <c r="O735" s="176"/>
    </row>
    <row r="736" spans="14:15" ht="15.75" customHeight="1" x14ac:dyDescent="0.25">
      <c r="N736" s="27"/>
      <c r="O736" s="176"/>
    </row>
    <row r="737" spans="14:15" ht="15.75" customHeight="1" x14ac:dyDescent="0.25">
      <c r="N737" s="27"/>
      <c r="O737" s="176"/>
    </row>
    <row r="738" spans="14:15" ht="15.75" customHeight="1" x14ac:dyDescent="0.25">
      <c r="N738" s="27"/>
      <c r="O738" s="176"/>
    </row>
    <row r="739" spans="14:15" ht="15.75" customHeight="1" x14ac:dyDescent="0.25">
      <c r="N739" s="27"/>
      <c r="O739" s="176"/>
    </row>
    <row r="740" spans="14:15" ht="15.75" customHeight="1" x14ac:dyDescent="0.25">
      <c r="N740" s="27"/>
      <c r="O740" s="176"/>
    </row>
    <row r="741" spans="14:15" ht="15.75" customHeight="1" x14ac:dyDescent="0.25">
      <c r="N741" s="27"/>
      <c r="O741" s="176"/>
    </row>
    <row r="742" spans="14:15" ht="15.75" customHeight="1" x14ac:dyDescent="0.25">
      <c r="N742" s="27"/>
      <c r="O742" s="176"/>
    </row>
    <row r="743" spans="14:15" ht="15.75" customHeight="1" x14ac:dyDescent="0.25">
      <c r="N743" s="27"/>
      <c r="O743" s="176"/>
    </row>
    <row r="744" spans="14:15" ht="15.75" customHeight="1" x14ac:dyDescent="0.25">
      <c r="N744" s="27"/>
      <c r="O744" s="176"/>
    </row>
    <row r="745" spans="14:15" ht="15.75" customHeight="1" x14ac:dyDescent="0.25">
      <c r="N745" s="27"/>
      <c r="O745" s="176"/>
    </row>
    <row r="746" spans="14:15" ht="15.75" customHeight="1" x14ac:dyDescent="0.25">
      <c r="N746" s="27"/>
      <c r="O746" s="176"/>
    </row>
    <row r="747" spans="14:15" ht="15.75" customHeight="1" x14ac:dyDescent="0.25">
      <c r="N747" s="27"/>
      <c r="O747" s="176"/>
    </row>
    <row r="748" spans="14:15" ht="15.75" customHeight="1" x14ac:dyDescent="0.25">
      <c r="N748" s="27"/>
      <c r="O748" s="176"/>
    </row>
    <row r="749" spans="14:15" ht="15.75" customHeight="1" x14ac:dyDescent="0.25">
      <c r="N749" s="27"/>
      <c r="O749" s="176"/>
    </row>
    <row r="750" spans="14:15" ht="15.75" customHeight="1" x14ac:dyDescent="0.25">
      <c r="N750" s="27"/>
      <c r="O750" s="176"/>
    </row>
    <row r="751" spans="14:15" ht="15.75" customHeight="1" x14ac:dyDescent="0.25">
      <c r="N751" s="27"/>
      <c r="O751" s="176"/>
    </row>
    <row r="752" spans="14:15" ht="15.75" customHeight="1" x14ac:dyDescent="0.25">
      <c r="N752" s="27"/>
      <c r="O752" s="176"/>
    </row>
    <row r="753" spans="14:15" ht="15.75" customHeight="1" x14ac:dyDescent="0.25">
      <c r="N753" s="27"/>
      <c r="O753" s="176"/>
    </row>
    <row r="754" spans="14:15" ht="15.75" customHeight="1" x14ac:dyDescent="0.25">
      <c r="N754" s="27"/>
      <c r="O754" s="176"/>
    </row>
    <row r="755" spans="14:15" ht="15.75" customHeight="1" x14ac:dyDescent="0.25">
      <c r="N755" s="27"/>
      <c r="O755" s="176"/>
    </row>
    <row r="756" spans="14:15" ht="15.75" customHeight="1" x14ac:dyDescent="0.25">
      <c r="N756" s="27"/>
      <c r="O756" s="176"/>
    </row>
    <row r="757" spans="14:15" ht="15.75" customHeight="1" x14ac:dyDescent="0.25">
      <c r="N757" s="27"/>
      <c r="O757" s="176"/>
    </row>
    <row r="758" spans="14:15" ht="15.75" customHeight="1" x14ac:dyDescent="0.25">
      <c r="N758" s="27"/>
      <c r="O758" s="176"/>
    </row>
    <row r="759" spans="14:15" ht="15.75" customHeight="1" x14ac:dyDescent="0.25">
      <c r="N759" s="27"/>
      <c r="O759" s="176"/>
    </row>
    <row r="760" spans="14:15" ht="15.75" customHeight="1" x14ac:dyDescent="0.25">
      <c r="N760" s="27"/>
      <c r="O760" s="176"/>
    </row>
    <row r="761" spans="14:15" ht="15.75" customHeight="1" x14ac:dyDescent="0.25">
      <c r="N761" s="27"/>
      <c r="O761" s="176"/>
    </row>
    <row r="762" spans="14:15" ht="15.75" customHeight="1" x14ac:dyDescent="0.25">
      <c r="N762" s="27"/>
      <c r="O762" s="176"/>
    </row>
    <row r="763" spans="14:15" ht="15.75" customHeight="1" x14ac:dyDescent="0.25">
      <c r="N763" s="27"/>
      <c r="O763" s="176"/>
    </row>
    <row r="764" spans="14:15" ht="15.75" customHeight="1" x14ac:dyDescent="0.25">
      <c r="N764" s="27"/>
      <c r="O764" s="176"/>
    </row>
    <row r="765" spans="14:15" ht="15.75" customHeight="1" x14ac:dyDescent="0.25">
      <c r="N765" s="27"/>
      <c r="O765" s="176"/>
    </row>
    <row r="766" spans="14:15" ht="15.75" customHeight="1" x14ac:dyDescent="0.25">
      <c r="N766" s="27"/>
      <c r="O766" s="176"/>
    </row>
    <row r="767" spans="14:15" ht="15.75" customHeight="1" x14ac:dyDescent="0.25">
      <c r="N767" s="27"/>
      <c r="O767" s="176"/>
    </row>
    <row r="768" spans="14:15" ht="15.75" customHeight="1" x14ac:dyDescent="0.25">
      <c r="N768" s="27"/>
      <c r="O768" s="176"/>
    </row>
    <row r="769" spans="14:15" ht="15.75" customHeight="1" x14ac:dyDescent="0.25">
      <c r="N769" s="27"/>
      <c r="O769" s="176"/>
    </row>
    <row r="770" spans="14:15" ht="15.75" customHeight="1" x14ac:dyDescent="0.25">
      <c r="N770" s="27"/>
      <c r="O770" s="176"/>
    </row>
    <row r="771" spans="14:15" ht="15.75" customHeight="1" x14ac:dyDescent="0.25">
      <c r="N771" s="27"/>
      <c r="O771" s="176"/>
    </row>
    <row r="772" spans="14:15" ht="15.75" customHeight="1" x14ac:dyDescent="0.25">
      <c r="N772" s="27"/>
      <c r="O772" s="176"/>
    </row>
    <row r="773" spans="14:15" ht="15.75" customHeight="1" x14ac:dyDescent="0.25">
      <c r="N773" s="27"/>
      <c r="O773" s="176"/>
    </row>
    <row r="774" spans="14:15" ht="15.75" customHeight="1" x14ac:dyDescent="0.25">
      <c r="N774" s="27"/>
      <c r="O774" s="176"/>
    </row>
    <row r="775" spans="14:15" ht="15.75" customHeight="1" x14ac:dyDescent="0.25">
      <c r="N775" s="27"/>
      <c r="O775" s="176"/>
    </row>
    <row r="776" spans="14:15" ht="15.75" customHeight="1" x14ac:dyDescent="0.25">
      <c r="N776" s="27"/>
      <c r="O776" s="176"/>
    </row>
    <row r="777" spans="14:15" ht="15.75" customHeight="1" x14ac:dyDescent="0.25">
      <c r="N777" s="27"/>
      <c r="O777" s="176"/>
    </row>
    <row r="778" spans="14:15" ht="15.75" customHeight="1" x14ac:dyDescent="0.25">
      <c r="N778" s="27"/>
      <c r="O778" s="176"/>
    </row>
    <row r="779" spans="14:15" ht="15.75" customHeight="1" x14ac:dyDescent="0.25">
      <c r="N779" s="27"/>
      <c r="O779" s="176"/>
    </row>
    <row r="780" spans="14:15" ht="15.75" customHeight="1" x14ac:dyDescent="0.25">
      <c r="N780" s="27"/>
      <c r="O780" s="176"/>
    </row>
    <row r="781" spans="14:15" ht="15.75" customHeight="1" x14ac:dyDescent="0.25">
      <c r="N781" s="27"/>
      <c r="O781" s="176"/>
    </row>
    <row r="782" spans="14:15" ht="15.75" customHeight="1" x14ac:dyDescent="0.25">
      <c r="N782" s="27"/>
      <c r="O782" s="176"/>
    </row>
    <row r="783" spans="14:15" ht="15.75" customHeight="1" x14ac:dyDescent="0.25">
      <c r="N783" s="27"/>
      <c r="O783" s="176"/>
    </row>
    <row r="784" spans="14:15" ht="15.75" customHeight="1" x14ac:dyDescent="0.25">
      <c r="N784" s="27"/>
      <c r="O784" s="176"/>
    </row>
    <row r="785" spans="14:15" ht="15.75" customHeight="1" x14ac:dyDescent="0.25">
      <c r="N785" s="27"/>
      <c r="O785" s="176"/>
    </row>
    <row r="786" spans="14:15" ht="15.75" customHeight="1" x14ac:dyDescent="0.25">
      <c r="N786" s="27"/>
      <c r="O786" s="176"/>
    </row>
    <row r="787" spans="14:15" ht="15.75" customHeight="1" x14ac:dyDescent="0.25">
      <c r="N787" s="27"/>
      <c r="O787" s="176"/>
    </row>
    <row r="788" spans="14:15" ht="15.75" customHeight="1" x14ac:dyDescent="0.25">
      <c r="N788" s="27"/>
      <c r="O788" s="176"/>
    </row>
    <row r="789" spans="14:15" ht="15.75" customHeight="1" x14ac:dyDescent="0.25">
      <c r="N789" s="27"/>
      <c r="O789" s="176"/>
    </row>
    <row r="790" spans="14:15" ht="15.75" customHeight="1" x14ac:dyDescent="0.25">
      <c r="N790" s="27"/>
      <c r="O790" s="176"/>
    </row>
    <row r="791" spans="14:15" ht="15.75" customHeight="1" x14ac:dyDescent="0.25">
      <c r="N791" s="27"/>
      <c r="O791" s="176"/>
    </row>
    <row r="792" spans="14:15" ht="15.75" customHeight="1" x14ac:dyDescent="0.25">
      <c r="N792" s="27"/>
      <c r="O792" s="176"/>
    </row>
    <row r="793" spans="14:15" ht="15.75" customHeight="1" x14ac:dyDescent="0.25">
      <c r="N793" s="27"/>
      <c r="O793" s="176"/>
    </row>
    <row r="794" spans="14:15" ht="15.75" customHeight="1" x14ac:dyDescent="0.25">
      <c r="N794" s="27"/>
      <c r="O794" s="176"/>
    </row>
    <row r="795" spans="14:15" ht="15.75" customHeight="1" x14ac:dyDescent="0.25">
      <c r="N795" s="27"/>
      <c r="O795" s="176"/>
    </row>
    <row r="796" spans="14:15" ht="15.75" customHeight="1" x14ac:dyDescent="0.25">
      <c r="N796" s="27"/>
      <c r="O796" s="176"/>
    </row>
    <row r="797" spans="14:15" ht="15.75" customHeight="1" x14ac:dyDescent="0.25">
      <c r="N797" s="27"/>
      <c r="O797" s="176"/>
    </row>
    <row r="798" spans="14:15" ht="15.75" customHeight="1" x14ac:dyDescent="0.25">
      <c r="N798" s="27"/>
      <c r="O798" s="176"/>
    </row>
    <row r="799" spans="14:15" ht="15.75" customHeight="1" x14ac:dyDescent="0.25">
      <c r="N799" s="27"/>
      <c r="O799" s="176"/>
    </row>
    <row r="800" spans="14:15" ht="15.75" customHeight="1" x14ac:dyDescent="0.25">
      <c r="N800" s="27"/>
      <c r="O800" s="176"/>
    </row>
    <row r="801" spans="14:15" ht="15.75" customHeight="1" x14ac:dyDescent="0.25">
      <c r="N801" s="27"/>
      <c r="O801" s="176"/>
    </row>
    <row r="802" spans="14:15" ht="15.75" customHeight="1" x14ac:dyDescent="0.25">
      <c r="N802" s="27"/>
      <c r="O802" s="176"/>
    </row>
    <row r="803" spans="14:15" ht="15.75" customHeight="1" x14ac:dyDescent="0.25">
      <c r="N803" s="27"/>
      <c r="O803" s="176"/>
    </row>
    <row r="804" spans="14:15" ht="15.75" customHeight="1" x14ac:dyDescent="0.25">
      <c r="N804" s="27"/>
      <c r="O804" s="176"/>
    </row>
    <row r="805" spans="14:15" ht="15.75" customHeight="1" x14ac:dyDescent="0.25">
      <c r="N805" s="27"/>
      <c r="O805" s="176"/>
    </row>
    <row r="806" spans="14:15" ht="15.75" customHeight="1" x14ac:dyDescent="0.25">
      <c r="N806" s="27"/>
      <c r="O806" s="176"/>
    </row>
    <row r="807" spans="14:15" ht="15.75" customHeight="1" x14ac:dyDescent="0.25">
      <c r="N807" s="27"/>
      <c r="O807" s="176"/>
    </row>
    <row r="808" spans="14:15" ht="15.75" customHeight="1" x14ac:dyDescent="0.25">
      <c r="N808" s="27"/>
      <c r="O808" s="176"/>
    </row>
    <row r="809" spans="14:15" ht="15.75" customHeight="1" x14ac:dyDescent="0.25">
      <c r="N809" s="27"/>
      <c r="O809" s="176"/>
    </row>
    <row r="810" spans="14:15" ht="15.75" customHeight="1" x14ac:dyDescent="0.25">
      <c r="N810" s="27"/>
      <c r="O810" s="176"/>
    </row>
    <row r="811" spans="14:15" ht="15.75" customHeight="1" x14ac:dyDescent="0.25">
      <c r="N811" s="27"/>
      <c r="O811" s="176"/>
    </row>
    <row r="812" spans="14:15" ht="15.75" customHeight="1" x14ac:dyDescent="0.25">
      <c r="N812" s="27"/>
      <c r="O812" s="176"/>
    </row>
    <row r="813" spans="14:15" ht="15.75" customHeight="1" x14ac:dyDescent="0.25">
      <c r="N813" s="27"/>
      <c r="O813" s="176"/>
    </row>
    <row r="814" spans="14:15" ht="15.75" customHeight="1" x14ac:dyDescent="0.25">
      <c r="N814" s="27"/>
      <c r="O814" s="176"/>
    </row>
    <row r="815" spans="14:15" ht="15.75" customHeight="1" x14ac:dyDescent="0.25">
      <c r="N815" s="27"/>
      <c r="O815" s="176"/>
    </row>
    <row r="816" spans="14:15" ht="15.75" customHeight="1" x14ac:dyDescent="0.25">
      <c r="N816" s="27"/>
      <c r="O816" s="176"/>
    </row>
    <row r="817" spans="14:15" ht="15.75" customHeight="1" x14ac:dyDescent="0.25">
      <c r="N817" s="27"/>
      <c r="O817" s="176"/>
    </row>
    <row r="818" spans="14:15" ht="15.75" customHeight="1" x14ac:dyDescent="0.25">
      <c r="N818" s="27"/>
      <c r="O818" s="176"/>
    </row>
    <row r="819" spans="14:15" ht="15.75" customHeight="1" x14ac:dyDescent="0.25">
      <c r="N819" s="27"/>
      <c r="O819" s="176"/>
    </row>
    <row r="820" spans="14:15" ht="15.75" customHeight="1" x14ac:dyDescent="0.25">
      <c r="N820" s="27"/>
      <c r="O820" s="176"/>
    </row>
    <row r="821" spans="14:15" ht="15.75" customHeight="1" x14ac:dyDescent="0.25">
      <c r="N821" s="27"/>
      <c r="O821" s="176"/>
    </row>
    <row r="822" spans="14:15" ht="15.75" customHeight="1" x14ac:dyDescent="0.25">
      <c r="N822" s="27"/>
      <c r="O822" s="176"/>
    </row>
    <row r="823" spans="14:15" ht="15.75" customHeight="1" x14ac:dyDescent="0.25">
      <c r="N823" s="27"/>
      <c r="O823" s="176"/>
    </row>
    <row r="824" spans="14:15" ht="15.75" customHeight="1" x14ac:dyDescent="0.25">
      <c r="N824" s="27"/>
      <c r="O824" s="176"/>
    </row>
    <row r="825" spans="14:15" ht="15.75" customHeight="1" x14ac:dyDescent="0.25">
      <c r="N825" s="27"/>
      <c r="O825" s="176"/>
    </row>
    <row r="826" spans="14:15" ht="15.75" customHeight="1" x14ac:dyDescent="0.25">
      <c r="N826" s="27"/>
      <c r="O826" s="176"/>
    </row>
    <row r="827" spans="14:15" ht="15.75" customHeight="1" x14ac:dyDescent="0.25">
      <c r="N827" s="27"/>
      <c r="O827" s="176"/>
    </row>
    <row r="828" spans="14:15" ht="15.75" customHeight="1" x14ac:dyDescent="0.25">
      <c r="N828" s="27"/>
      <c r="O828" s="176"/>
    </row>
    <row r="829" spans="14:15" ht="15.75" customHeight="1" x14ac:dyDescent="0.25">
      <c r="N829" s="27"/>
      <c r="O829" s="176"/>
    </row>
    <row r="830" spans="14:15" ht="15.75" customHeight="1" x14ac:dyDescent="0.25">
      <c r="N830" s="27"/>
      <c r="O830" s="176"/>
    </row>
    <row r="831" spans="14:15" ht="15.75" customHeight="1" x14ac:dyDescent="0.25">
      <c r="N831" s="27"/>
      <c r="O831" s="176"/>
    </row>
    <row r="832" spans="14:15" ht="15.75" customHeight="1" x14ac:dyDescent="0.25">
      <c r="N832" s="27"/>
      <c r="O832" s="176"/>
    </row>
    <row r="833" spans="14:15" ht="15.75" customHeight="1" x14ac:dyDescent="0.25">
      <c r="N833" s="27"/>
      <c r="O833" s="176"/>
    </row>
    <row r="834" spans="14:15" ht="15.75" customHeight="1" x14ac:dyDescent="0.25">
      <c r="N834" s="27"/>
      <c r="O834" s="176"/>
    </row>
    <row r="835" spans="14:15" ht="15.75" customHeight="1" x14ac:dyDescent="0.25">
      <c r="N835" s="27"/>
      <c r="O835" s="176"/>
    </row>
    <row r="836" spans="14:15" ht="15.75" customHeight="1" x14ac:dyDescent="0.25">
      <c r="N836" s="27"/>
      <c r="O836" s="176"/>
    </row>
    <row r="837" spans="14:15" ht="15.75" customHeight="1" x14ac:dyDescent="0.25">
      <c r="N837" s="27"/>
      <c r="O837" s="176"/>
    </row>
    <row r="838" spans="14:15" ht="15.75" customHeight="1" x14ac:dyDescent="0.25">
      <c r="N838" s="27"/>
      <c r="O838" s="176"/>
    </row>
    <row r="839" spans="14:15" ht="15.75" customHeight="1" x14ac:dyDescent="0.25">
      <c r="N839" s="27"/>
      <c r="O839" s="176"/>
    </row>
    <row r="840" spans="14:15" ht="15.75" customHeight="1" x14ac:dyDescent="0.25">
      <c r="N840" s="27"/>
      <c r="O840" s="176"/>
    </row>
    <row r="841" spans="14:15" ht="15.75" customHeight="1" x14ac:dyDescent="0.25">
      <c r="N841" s="27"/>
      <c r="O841" s="176"/>
    </row>
    <row r="842" spans="14:15" ht="15.75" customHeight="1" x14ac:dyDescent="0.25">
      <c r="N842" s="27"/>
      <c r="O842" s="176"/>
    </row>
    <row r="843" spans="14:15" ht="15.75" customHeight="1" x14ac:dyDescent="0.25">
      <c r="N843" s="27"/>
      <c r="O843" s="176"/>
    </row>
    <row r="844" spans="14:15" ht="15.75" customHeight="1" x14ac:dyDescent="0.25">
      <c r="N844" s="27"/>
      <c r="O844" s="176"/>
    </row>
    <row r="845" spans="14:15" ht="15.75" customHeight="1" x14ac:dyDescent="0.25">
      <c r="N845" s="27"/>
      <c r="O845" s="176"/>
    </row>
    <row r="846" spans="14:15" ht="15.75" customHeight="1" x14ac:dyDescent="0.25">
      <c r="N846" s="27"/>
      <c r="O846" s="176"/>
    </row>
    <row r="847" spans="14:15" ht="15.75" customHeight="1" x14ac:dyDescent="0.25">
      <c r="N847" s="27"/>
      <c r="O847" s="176"/>
    </row>
    <row r="848" spans="14:15" ht="15.75" customHeight="1" x14ac:dyDescent="0.25">
      <c r="N848" s="27"/>
      <c r="O848" s="176"/>
    </row>
    <row r="849" spans="14:15" ht="15.75" customHeight="1" x14ac:dyDescent="0.25">
      <c r="N849" s="27"/>
      <c r="O849" s="176"/>
    </row>
    <row r="850" spans="14:15" ht="15.75" customHeight="1" x14ac:dyDescent="0.25">
      <c r="N850" s="27"/>
      <c r="O850" s="176"/>
    </row>
    <row r="851" spans="14:15" ht="15.75" customHeight="1" x14ac:dyDescent="0.25">
      <c r="N851" s="27"/>
      <c r="O851" s="176"/>
    </row>
    <row r="852" spans="14:15" ht="15.75" customHeight="1" x14ac:dyDescent="0.25">
      <c r="N852" s="27"/>
      <c r="O852" s="176"/>
    </row>
    <row r="853" spans="14:15" ht="15.75" customHeight="1" x14ac:dyDescent="0.25">
      <c r="N853" s="27"/>
      <c r="O853" s="176"/>
    </row>
    <row r="854" spans="14:15" ht="15.75" customHeight="1" x14ac:dyDescent="0.25">
      <c r="N854" s="27"/>
      <c r="O854" s="176"/>
    </row>
    <row r="855" spans="14:15" ht="15.75" customHeight="1" x14ac:dyDescent="0.25">
      <c r="N855" s="27"/>
      <c r="O855" s="176"/>
    </row>
    <row r="856" spans="14:15" ht="15.75" customHeight="1" x14ac:dyDescent="0.25">
      <c r="N856" s="27"/>
      <c r="O856" s="176"/>
    </row>
    <row r="857" spans="14:15" ht="15.75" customHeight="1" x14ac:dyDescent="0.25">
      <c r="N857" s="27"/>
      <c r="O857" s="176"/>
    </row>
    <row r="858" spans="14:15" ht="15.75" customHeight="1" x14ac:dyDescent="0.25">
      <c r="N858" s="27"/>
      <c r="O858" s="176"/>
    </row>
    <row r="859" spans="14:15" ht="15.75" customHeight="1" x14ac:dyDescent="0.25">
      <c r="N859" s="27"/>
      <c r="O859" s="176"/>
    </row>
    <row r="860" spans="14:15" ht="15.75" customHeight="1" x14ac:dyDescent="0.25">
      <c r="N860" s="27"/>
      <c r="O860" s="176"/>
    </row>
    <row r="861" spans="14:15" ht="15.75" customHeight="1" x14ac:dyDescent="0.25">
      <c r="N861" s="27"/>
      <c r="O861" s="176"/>
    </row>
    <row r="862" spans="14:15" ht="15.75" customHeight="1" x14ac:dyDescent="0.25">
      <c r="N862" s="27"/>
      <c r="O862" s="176"/>
    </row>
    <row r="863" spans="14:15" ht="15.75" customHeight="1" x14ac:dyDescent="0.25">
      <c r="N863" s="27"/>
      <c r="O863" s="176"/>
    </row>
    <row r="864" spans="14:15" ht="15.75" customHeight="1" x14ac:dyDescent="0.25">
      <c r="N864" s="27"/>
      <c r="O864" s="176"/>
    </row>
    <row r="865" spans="14:15" ht="15.75" customHeight="1" x14ac:dyDescent="0.25">
      <c r="N865" s="27"/>
      <c r="O865" s="176"/>
    </row>
    <row r="866" spans="14:15" ht="15.75" customHeight="1" x14ac:dyDescent="0.25">
      <c r="N866" s="27"/>
      <c r="O866" s="176"/>
    </row>
    <row r="867" spans="14:15" ht="15.75" customHeight="1" x14ac:dyDescent="0.25">
      <c r="N867" s="27"/>
      <c r="O867" s="176"/>
    </row>
    <row r="868" spans="14:15" ht="15.75" customHeight="1" x14ac:dyDescent="0.25">
      <c r="N868" s="27"/>
      <c r="O868" s="176"/>
    </row>
    <row r="869" spans="14:15" ht="15.75" customHeight="1" x14ac:dyDescent="0.25">
      <c r="N869" s="27"/>
      <c r="O869" s="176"/>
    </row>
    <row r="870" spans="14:15" ht="15.75" customHeight="1" x14ac:dyDescent="0.25">
      <c r="N870" s="27"/>
      <c r="O870" s="176"/>
    </row>
    <row r="871" spans="14:15" ht="15.75" customHeight="1" x14ac:dyDescent="0.25">
      <c r="N871" s="27"/>
      <c r="O871" s="176"/>
    </row>
    <row r="872" spans="14:15" ht="15.75" customHeight="1" x14ac:dyDescent="0.25">
      <c r="N872" s="27"/>
      <c r="O872" s="176"/>
    </row>
    <row r="873" spans="14:15" ht="15.75" customHeight="1" x14ac:dyDescent="0.25">
      <c r="N873" s="27"/>
      <c r="O873" s="176"/>
    </row>
    <row r="874" spans="14:15" ht="15.75" customHeight="1" x14ac:dyDescent="0.25">
      <c r="N874" s="27"/>
      <c r="O874" s="176"/>
    </row>
    <row r="875" spans="14:15" ht="15.75" customHeight="1" x14ac:dyDescent="0.25">
      <c r="N875" s="27"/>
      <c r="O875" s="176"/>
    </row>
    <row r="876" spans="14:15" ht="15.75" customHeight="1" x14ac:dyDescent="0.25">
      <c r="N876" s="27"/>
      <c r="O876" s="176"/>
    </row>
    <row r="877" spans="14:15" ht="15.75" customHeight="1" x14ac:dyDescent="0.25">
      <c r="N877" s="27"/>
      <c r="O877" s="176"/>
    </row>
    <row r="878" spans="14:15" ht="15.75" customHeight="1" x14ac:dyDescent="0.25">
      <c r="N878" s="27"/>
      <c r="O878" s="176"/>
    </row>
    <row r="879" spans="14:15" ht="15.75" customHeight="1" x14ac:dyDescent="0.25">
      <c r="N879" s="27"/>
      <c r="O879" s="176"/>
    </row>
    <row r="880" spans="14:15" ht="15.75" customHeight="1" x14ac:dyDescent="0.25">
      <c r="N880" s="27"/>
      <c r="O880" s="176"/>
    </row>
    <row r="881" spans="14:15" ht="15.75" customHeight="1" x14ac:dyDescent="0.25">
      <c r="N881" s="27"/>
      <c r="O881" s="176"/>
    </row>
    <row r="882" spans="14:15" ht="15.75" customHeight="1" x14ac:dyDescent="0.25">
      <c r="N882" s="27"/>
      <c r="O882" s="176"/>
    </row>
    <row r="883" spans="14:15" ht="15.75" customHeight="1" x14ac:dyDescent="0.25">
      <c r="N883" s="27"/>
      <c r="O883" s="176"/>
    </row>
    <row r="884" spans="14:15" ht="15.75" customHeight="1" x14ac:dyDescent="0.25">
      <c r="N884" s="27"/>
      <c r="O884" s="176"/>
    </row>
    <row r="885" spans="14:15" ht="15.75" customHeight="1" x14ac:dyDescent="0.25">
      <c r="N885" s="27"/>
      <c r="O885" s="176"/>
    </row>
    <row r="886" spans="14:15" ht="15.75" customHeight="1" x14ac:dyDescent="0.25">
      <c r="N886" s="27"/>
      <c r="O886" s="176"/>
    </row>
    <row r="887" spans="14:15" ht="15.75" customHeight="1" x14ac:dyDescent="0.25">
      <c r="N887" s="27"/>
      <c r="O887" s="176"/>
    </row>
    <row r="888" spans="14:15" ht="15.75" customHeight="1" x14ac:dyDescent="0.25">
      <c r="N888" s="27"/>
      <c r="O888" s="176"/>
    </row>
    <row r="889" spans="14:15" ht="15.75" customHeight="1" x14ac:dyDescent="0.25">
      <c r="N889" s="27"/>
      <c r="O889" s="176"/>
    </row>
    <row r="890" spans="14:15" ht="15.75" customHeight="1" x14ac:dyDescent="0.25">
      <c r="N890" s="27"/>
      <c r="O890" s="176"/>
    </row>
    <row r="891" spans="14:15" ht="15.75" customHeight="1" x14ac:dyDescent="0.25">
      <c r="N891" s="27"/>
      <c r="O891" s="176"/>
    </row>
    <row r="892" spans="14:15" ht="15.75" customHeight="1" x14ac:dyDescent="0.25">
      <c r="N892" s="27"/>
      <c r="O892" s="176"/>
    </row>
    <row r="893" spans="14:15" ht="15.75" customHeight="1" x14ac:dyDescent="0.25">
      <c r="N893" s="27"/>
      <c r="O893" s="176"/>
    </row>
    <row r="894" spans="14:15" ht="15.75" customHeight="1" x14ac:dyDescent="0.25">
      <c r="N894" s="27"/>
      <c r="O894" s="176"/>
    </row>
    <row r="895" spans="14:15" ht="15.75" customHeight="1" x14ac:dyDescent="0.25">
      <c r="N895" s="27"/>
      <c r="O895" s="176"/>
    </row>
    <row r="896" spans="14:15" ht="15.75" customHeight="1" x14ac:dyDescent="0.25">
      <c r="N896" s="27"/>
      <c r="O896" s="176"/>
    </row>
    <row r="897" spans="14:15" ht="15.75" customHeight="1" x14ac:dyDescent="0.25">
      <c r="N897" s="27"/>
      <c r="O897" s="176"/>
    </row>
    <row r="898" spans="14:15" ht="15.75" customHeight="1" x14ac:dyDescent="0.25">
      <c r="N898" s="27"/>
      <c r="O898" s="176"/>
    </row>
    <row r="899" spans="14:15" ht="15.75" customHeight="1" x14ac:dyDescent="0.25">
      <c r="N899" s="27"/>
      <c r="O899" s="176"/>
    </row>
    <row r="900" spans="14:15" ht="15.75" customHeight="1" x14ac:dyDescent="0.25">
      <c r="N900" s="27"/>
      <c r="O900" s="176"/>
    </row>
    <row r="901" spans="14:15" ht="15.75" customHeight="1" x14ac:dyDescent="0.25">
      <c r="N901" s="27"/>
      <c r="O901" s="176"/>
    </row>
    <row r="902" spans="14:15" ht="15.75" customHeight="1" x14ac:dyDescent="0.25">
      <c r="N902" s="27"/>
      <c r="O902" s="176"/>
    </row>
    <row r="903" spans="14:15" ht="15.75" customHeight="1" x14ac:dyDescent="0.25">
      <c r="N903" s="27"/>
      <c r="O903" s="176"/>
    </row>
    <row r="904" spans="14:15" ht="15.75" customHeight="1" x14ac:dyDescent="0.25">
      <c r="N904" s="27"/>
      <c r="O904" s="176"/>
    </row>
    <row r="905" spans="14:15" ht="15.75" customHeight="1" x14ac:dyDescent="0.25">
      <c r="N905" s="27"/>
      <c r="O905" s="176"/>
    </row>
    <row r="906" spans="14:15" ht="15.75" customHeight="1" x14ac:dyDescent="0.25">
      <c r="N906" s="27"/>
      <c r="O906" s="176"/>
    </row>
    <row r="907" spans="14:15" ht="15.75" customHeight="1" x14ac:dyDescent="0.25">
      <c r="N907" s="27"/>
      <c r="O907" s="176"/>
    </row>
    <row r="908" spans="14:15" ht="15.75" customHeight="1" x14ac:dyDescent="0.25">
      <c r="N908" s="27"/>
      <c r="O908" s="176"/>
    </row>
    <row r="909" spans="14:15" ht="15.75" customHeight="1" x14ac:dyDescent="0.25">
      <c r="N909" s="27"/>
      <c r="O909" s="176"/>
    </row>
    <row r="910" spans="14:15" ht="15.75" customHeight="1" x14ac:dyDescent="0.25">
      <c r="N910" s="27"/>
      <c r="O910" s="176"/>
    </row>
    <row r="911" spans="14:15" ht="15.75" customHeight="1" x14ac:dyDescent="0.25">
      <c r="N911" s="27"/>
      <c r="O911" s="176"/>
    </row>
    <row r="912" spans="14:15" ht="15.75" customHeight="1" x14ac:dyDescent="0.25">
      <c r="N912" s="27"/>
      <c r="O912" s="176"/>
    </row>
    <row r="913" spans="14:15" ht="15.75" customHeight="1" x14ac:dyDescent="0.25">
      <c r="N913" s="27"/>
      <c r="O913" s="176"/>
    </row>
    <row r="914" spans="14:15" ht="15.75" customHeight="1" x14ac:dyDescent="0.25">
      <c r="N914" s="27"/>
      <c r="O914" s="176"/>
    </row>
    <row r="915" spans="14:15" ht="15.75" customHeight="1" x14ac:dyDescent="0.25">
      <c r="N915" s="27"/>
      <c r="O915" s="176"/>
    </row>
    <row r="916" spans="14:15" ht="15.75" customHeight="1" x14ac:dyDescent="0.25">
      <c r="N916" s="27"/>
      <c r="O916" s="176"/>
    </row>
    <row r="917" spans="14:15" ht="15.75" customHeight="1" x14ac:dyDescent="0.25">
      <c r="N917" s="27"/>
      <c r="O917" s="176"/>
    </row>
    <row r="918" spans="14:15" ht="15.75" customHeight="1" x14ac:dyDescent="0.25">
      <c r="N918" s="27"/>
      <c r="O918" s="176"/>
    </row>
    <row r="919" spans="14:15" ht="15.75" customHeight="1" x14ac:dyDescent="0.25">
      <c r="N919" s="27"/>
      <c r="O919" s="176"/>
    </row>
    <row r="920" spans="14:15" ht="15.75" customHeight="1" x14ac:dyDescent="0.25">
      <c r="N920" s="27"/>
      <c r="O920" s="176"/>
    </row>
    <row r="921" spans="14:15" ht="15.75" customHeight="1" x14ac:dyDescent="0.25">
      <c r="N921" s="27"/>
      <c r="O921" s="176"/>
    </row>
    <row r="922" spans="14:15" ht="15.75" customHeight="1" x14ac:dyDescent="0.25">
      <c r="N922" s="27"/>
      <c r="O922" s="176"/>
    </row>
    <row r="923" spans="14:15" ht="15.75" customHeight="1" x14ac:dyDescent="0.25">
      <c r="N923" s="27"/>
      <c r="O923" s="176"/>
    </row>
    <row r="924" spans="14:15" ht="15.75" customHeight="1" x14ac:dyDescent="0.25">
      <c r="N924" s="27"/>
      <c r="O924" s="176"/>
    </row>
    <row r="925" spans="14:15" ht="15.75" customHeight="1" x14ac:dyDescent="0.25">
      <c r="N925" s="27"/>
      <c r="O925" s="176"/>
    </row>
    <row r="926" spans="14:15" ht="15.75" customHeight="1" x14ac:dyDescent="0.25">
      <c r="N926" s="27"/>
      <c r="O926" s="176"/>
    </row>
    <row r="927" spans="14:15" ht="15.75" customHeight="1" x14ac:dyDescent="0.25">
      <c r="N927" s="27"/>
      <c r="O927" s="176"/>
    </row>
    <row r="928" spans="14:15" ht="15.75" customHeight="1" x14ac:dyDescent="0.25">
      <c r="N928" s="27"/>
      <c r="O928" s="176"/>
    </row>
    <row r="929" spans="14:15" ht="15.75" customHeight="1" x14ac:dyDescent="0.25">
      <c r="N929" s="27"/>
      <c r="O929" s="176"/>
    </row>
    <row r="930" spans="14:15" ht="15.75" customHeight="1" x14ac:dyDescent="0.25">
      <c r="N930" s="27"/>
      <c r="O930" s="176"/>
    </row>
    <row r="931" spans="14:15" ht="15.75" customHeight="1" x14ac:dyDescent="0.25">
      <c r="N931" s="27"/>
      <c r="O931" s="176"/>
    </row>
    <row r="932" spans="14:15" ht="15.75" customHeight="1" x14ac:dyDescent="0.25">
      <c r="N932" s="27"/>
      <c r="O932" s="176"/>
    </row>
    <row r="933" spans="14:15" ht="15.75" customHeight="1" x14ac:dyDescent="0.25">
      <c r="N933" s="27"/>
      <c r="O933" s="176"/>
    </row>
    <row r="934" spans="14:15" ht="15.75" customHeight="1" x14ac:dyDescent="0.25">
      <c r="N934" s="27"/>
      <c r="O934" s="176"/>
    </row>
    <row r="935" spans="14:15" ht="15.75" customHeight="1" x14ac:dyDescent="0.25">
      <c r="N935" s="27"/>
      <c r="O935" s="176"/>
    </row>
    <row r="936" spans="14:15" ht="15.75" customHeight="1" x14ac:dyDescent="0.25">
      <c r="N936" s="27"/>
      <c r="O936" s="176"/>
    </row>
    <row r="937" spans="14:15" ht="15.75" customHeight="1" x14ac:dyDescent="0.25">
      <c r="N937" s="27"/>
      <c r="O937" s="176"/>
    </row>
    <row r="938" spans="14:15" ht="15.75" customHeight="1" x14ac:dyDescent="0.25">
      <c r="N938" s="27"/>
      <c r="O938" s="176"/>
    </row>
    <row r="939" spans="14:15" ht="15.75" customHeight="1" x14ac:dyDescent="0.25">
      <c r="N939" s="27"/>
      <c r="O939" s="176"/>
    </row>
    <row r="940" spans="14:15" ht="15.75" customHeight="1" x14ac:dyDescent="0.25">
      <c r="N940" s="27"/>
      <c r="O940" s="176"/>
    </row>
    <row r="941" spans="14:15" ht="15.75" customHeight="1" x14ac:dyDescent="0.25">
      <c r="N941" s="27"/>
      <c r="O941" s="176"/>
    </row>
    <row r="942" spans="14:15" ht="15.75" customHeight="1" x14ac:dyDescent="0.25">
      <c r="N942" s="27"/>
      <c r="O942" s="176"/>
    </row>
    <row r="943" spans="14:15" ht="15.75" customHeight="1" x14ac:dyDescent="0.25">
      <c r="N943" s="27"/>
      <c r="O943" s="176"/>
    </row>
    <row r="944" spans="14:15" ht="15.75" customHeight="1" x14ac:dyDescent="0.25">
      <c r="N944" s="27"/>
      <c r="O944" s="176"/>
    </row>
    <row r="945" spans="14:15" ht="15.75" customHeight="1" x14ac:dyDescent="0.25">
      <c r="N945" s="27"/>
      <c r="O945" s="176"/>
    </row>
    <row r="946" spans="14:15" ht="15.75" customHeight="1" x14ac:dyDescent="0.25">
      <c r="N946" s="27"/>
      <c r="O946" s="176"/>
    </row>
    <row r="947" spans="14:15" ht="15.75" customHeight="1" x14ac:dyDescent="0.25">
      <c r="N947" s="27"/>
      <c r="O947" s="176"/>
    </row>
    <row r="948" spans="14:15" ht="15.75" customHeight="1" x14ac:dyDescent="0.25">
      <c r="N948" s="27"/>
      <c r="O948" s="176"/>
    </row>
    <row r="949" spans="14:15" ht="15.75" customHeight="1" x14ac:dyDescent="0.25">
      <c r="N949" s="27"/>
      <c r="O949" s="176"/>
    </row>
    <row r="950" spans="14:15" ht="15.75" customHeight="1" x14ac:dyDescent="0.25">
      <c r="N950" s="27"/>
      <c r="O950" s="176"/>
    </row>
    <row r="951" spans="14:15" ht="15.75" customHeight="1" x14ac:dyDescent="0.25">
      <c r="N951" s="27"/>
      <c r="O951" s="176"/>
    </row>
    <row r="952" spans="14:15" ht="15.75" customHeight="1" x14ac:dyDescent="0.25">
      <c r="N952" s="27"/>
      <c r="O952" s="176"/>
    </row>
    <row r="953" spans="14:15" ht="15.75" customHeight="1" x14ac:dyDescent="0.25">
      <c r="N953" s="27"/>
      <c r="O953" s="176"/>
    </row>
    <row r="954" spans="14:15" ht="15.75" customHeight="1" x14ac:dyDescent="0.25">
      <c r="N954" s="27"/>
      <c r="O954" s="176"/>
    </row>
    <row r="955" spans="14:15" ht="15.75" customHeight="1" x14ac:dyDescent="0.25">
      <c r="N955" s="27"/>
      <c r="O955" s="176"/>
    </row>
    <row r="956" spans="14:15" ht="15.75" customHeight="1" x14ac:dyDescent="0.25">
      <c r="N956" s="27"/>
      <c r="O956" s="176"/>
    </row>
    <row r="957" spans="14:15" ht="15.75" customHeight="1" x14ac:dyDescent="0.25">
      <c r="N957" s="27"/>
      <c r="O957" s="176"/>
    </row>
    <row r="958" spans="14:15" ht="15.75" customHeight="1" x14ac:dyDescent="0.25">
      <c r="N958" s="27"/>
      <c r="O958" s="176"/>
    </row>
    <row r="959" spans="14:15" ht="15.75" customHeight="1" x14ac:dyDescent="0.25">
      <c r="N959" s="27"/>
      <c r="O959" s="176"/>
    </row>
    <row r="960" spans="14:15" ht="15.75" customHeight="1" x14ac:dyDescent="0.25">
      <c r="N960" s="27"/>
      <c r="O960" s="176"/>
    </row>
    <row r="961" spans="14:15" ht="15.75" customHeight="1" x14ac:dyDescent="0.25">
      <c r="N961" s="27"/>
      <c r="O961" s="176"/>
    </row>
    <row r="962" spans="14:15" ht="15.75" customHeight="1" x14ac:dyDescent="0.25">
      <c r="N962" s="27"/>
      <c r="O962" s="176"/>
    </row>
    <row r="963" spans="14:15" ht="15.75" customHeight="1" x14ac:dyDescent="0.25">
      <c r="N963" s="27"/>
      <c r="O963" s="176"/>
    </row>
    <row r="964" spans="14:15" ht="15.75" customHeight="1" x14ac:dyDescent="0.25">
      <c r="N964" s="27"/>
      <c r="O964" s="176"/>
    </row>
    <row r="965" spans="14:15" ht="15.75" customHeight="1" x14ac:dyDescent="0.25">
      <c r="N965" s="27"/>
      <c r="O965" s="176"/>
    </row>
    <row r="966" spans="14:15" ht="15.75" customHeight="1" x14ac:dyDescent="0.25">
      <c r="N966" s="27"/>
      <c r="O966" s="176"/>
    </row>
    <row r="967" spans="14:15" ht="15.75" customHeight="1" x14ac:dyDescent="0.25">
      <c r="N967" s="27"/>
      <c r="O967" s="176"/>
    </row>
    <row r="968" spans="14:15" ht="15.75" customHeight="1" x14ac:dyDescent="0.25">
      <c r="N968" s="27"/>
      <c r="O968" s="176"/>
    </row>
    <row r="969" spans="14:15" ht="15.75" customHeight="1" x14ac:dyDescent="0.25">
      <c r="N969" s="27"/>
      <c r="O969" s="176"/>
    </row>
    <row r="970" spans="14:15" ht="15.75" customHeight="1" x14ac:dyDescent="0.25">
      <c r="N970" s="27"/>
      <c r="O970" s="176"/>
    </row>
    <row r="971" spans="14:15" ht="15.75" customHeight="1" x14ac:dyDescent="0.25">
      <c r="N971" s="27"/>
      <c r="O971" s="176"/>
    </row>
    <row r="972" spans="14:15" ht="15.75" customHeight="1" x14ac:dyDescent="0.25">
      <c r="N972" s="27"/>
      <c r="O972" s="176"/>
    </row>
    <row r="973" spans="14:15" ht="15.75" customHeight="1" x14ac:dyDescent="0.25">
      <c r="N973" s="27"/>
      <c r="O973" s="176"/>
    </row>
    <row r="974" spans="14:15" ht="15.75" customHeight="1" x14ac:dyDescent="0.25">
      <c r="N974" s="27"/>
      <c r="O974" s="176"/>
    </row>
    <row r="975" spans="14:15" ht="15.75" customHeight="1" x14ac:dyDescent="0.25">
      <c r="N975" s="27"/>
      <c r="O975" s="176"/>
    </row>
    <row r="976" spans="14:15" ht="15.75" customHeight="1" x14ac:dyDescent="0.25">
      <c r="N976" s="27"/>
      <c r="O976" s="176"/>
    </row>
    <row r="977" spans="14:15" ht="15.75" customHeight="1" x14ac:dyDescent="0.25">
      <c r="N977" s="27"/>
      <c r="O977" s="176"/>
    </row>
    <row r="978" spans="14:15" ht="15.75" customHeight="1" x14ac:dyDescent="0.25">
      <c r="N978" s="27"/>
      <c r="O978" s="176"/>
    </row>
    <row r="979" spans="14:15" ht="15.75" customHeight="1" x14ac:dyDescent="0.25">
      <c r="N979" s="27"/>
      <c r="O979" s="176"/>
    </row>
    <row r="980" spans="14:15" ht="15.75" customHeight="1" x14ac:dyDescent="0.25">
      <c r="N980" s="27"/>
      <c r="O980" s="176"/>
    </row>
    <row r="981" spans="14:15" ht="15.75" customHeight="1" x14ac:dyDescent="0.25">
      <c r="N981" s="27"/>
      <c r="O981" s="176"/>
    </row>
    <row r="982" spans="14:15" ht="15.75" customHeight="1" x14ac:dyDescent="0.25">
      <c r="N982" s="27"/>
      <c r="O982" s="176"/>
    </row>
    <row r="983" spans="14:15" ht="15.75" customHeight="1" x14ac:dyDescent="0.25">
      <c r="N983" s="27"/>
      <c r="O983" s="176"/>
    </row>
    <row r="984" spans="14:15" ht="15.75" customHeight="1" x14ac:dyDescent="0.25">
      <c r="N984" s="27"/>
      <c r="O984" s="176"/>
    </row>
    <row r="985" spans="14:15" ht="15.75" customHeight="1" x14ac:dyDescent="0.25">
      <c r="N985" s="27"/>
      <c r="O985" s="176"/>
    </row>
    <row r="986" spans="14:15" ht="15.75" customHeight="1" x14ac:dyDescent="0.25">
      <c r="N986" s="27"/>
      <c r="O986" s="176"/>
    </row>
    <row r="987" spans="14:15" ht="15.75" customHeight="1" x14ac:dyDescent="0.25">
      <c r="N987" s="27"/>
      <c r="O987" s="176"/>
    </row>
    <row r="988" spans="14:15" ht="15.75" customHeight="1" x14ac:dyDescent="0.25">
      <c r="N988" s="27"/>
      <c r="O988" s="176"/>
    </row>
    <row r="989" spans="14:15" ht="15.75" customHeight="1" x14ac:dyDescent="0.25">
      <c r="N989" s="27"/>
      <c r="O989" s="176"/>
    </row>
    <row r="990" spans="14:15" ht="15.75" customHeight="1" x14ac:dyDescent="0.25">
      <c r="N990" s="27"/>
      <c r="O990" s="176"/>
    </row>
    <row r="991" spans="14:15" ht="15.75" customHeight="1" x14ac:dyDescent="0.25">
      <c r="N991" s="27"/>
      <c r="O991" s="176"/>
    </row>
    <row r="992" spans="14:15" ht="15.75" customHeight="1" x14ac:dyDescent="0.25">
      <c r="N992" s="27"/>
      <c r="O992" s="176"/>
    </row>
    <row r="993" spans="14:15" ht="15.75" customHeight="1" x14ac:dyDescent="0.25">
      <c r="N993" s="27"/>
      <c r="O993" s="176"/>
    </row>
    <row r="994" spans="14:15" ht="15.75" customHeight="1" x14ac:dyDescent="0.25">
      <c r="N994" s="27"/>
      <c r="O994" s="176"/>
    </row>
    <row r="995" spans="14:15" ht="15.75" customHeight="1" x14ac:dyDescent="0.25">
      <c r="N995" s="27"/>
      <c r="O995" s="176"/>
    </row>
    <row r="996" spans="14:15" ht="15.75" customHeight="1" x14ac:dyDescent="0.25">
      <c r="N996" s="27"/>
      <c r="O996" s="176"/>
    </row>
    <row r="997" spans="14:15" ht="15.75" customHeight="1" x14ac:dyDescent="0.25">
      <c r="N997" s="27"/>
      <c r="O997" s="176"/>
    </row>
    <row r="998" spans="14:15" ht="15.75" customHeight="1" x14ac:dyDescent="0.25">
      <c r="N998" s="27"/>
      <c r="O998" s="176"/>
    </row>
    <row r="999" spans="14:15" ht="15.75" customHeight="1" x14ac:dyDescent="0.25">
      <c r="N999" s="27"/>
      <c r="O999" s="176"/>
    </row>
    <row r="1000" spans="14:15" ht="15.75" customHeight="1" x14ac:dyDescent="0.25">
      <c r="N1000" s="27"/>
      <c r="O1000" s="176"/>
    </row>
  </sheetData>
  <mergeCells count="102">
    <mergeCell ref="B89:E89"/>
    <mergeCell ref="N1:N2"/>
    <mergeCell ref="M14:M17"/>
    <mergeCell ref="N18:N21"/>
    <mergeCell ref="M18:M21"/>
    <mergeCell ref="B79:E79"/>
    <mergeCell ref="B81:E81"/>
    <mergeCell ref="B82:E82"/>
    <mergeCell ref="B83:E83"/>
    <mergeCell ref="B84:E84"/>
    <mergeCell ref="B85:E85"/>
    <mergeCell ref="B86:E86"/>
    <mergeCell ref="B87:E87"/>
    <mergeCell ref="B88:E88"/>
    <mergeCell ref="B68:E68"/>
    <mergeCell ref="B69:E69"/>
    <mergeCell ref="B70:E70"/>
    <mergeCell ref="B71:E71"/>
    <mergeCell ref="B72:E72"/>
    <mergeCell ref="B58:E58"/>
    <mergeCell ref="B59:E59"/>
    <mergeCell ref="B60:E60"/>
    <mergeCell ref="B62:E62"/>
    <mergeCell ref="B63:E63"/>
    <mergeCell ref="B64:E64"/>
    <mergeCell ref="B77:E77"/>
    <mergeCell ref="B78:E78"/>
    <mergeCell ref="B65:E65"/>
    <mergeCell ref="B66:E66"/>
    <mergeCell ref="B67:E67"/>
    <mergeCell ref="B103:E103"/>
    <mergeCell ref="B105:E105"/>
    <mergeCell ref="B90:E90"/>
    <mergeCell ref="B92:E92"/>
    <mergeCell ref="B93:E93"/>
    <mergeCell ref="B94:E94"/>
    <mergeCell ref="B95:E95"/>
    <mergeCell ref="B96:E96"/>
    <mergeCell ref="B97:E97"/>
    <mergeCell ref="B98:E98"/>
    <mergeCell ref="B33:E33"/>
    <mergeCell ref="B34:E34"/>
    <mergeCell ref="B35:E35"/>
    <mergeCell ref="B36:E36"/>
    <mergeCell ref="A38:E38"/>
    <mergeCell ref="B39:E39"/>
    <mergeCell ref="B40:E40"/>
    <mergeCell ref="B41:E41"/>
    <mergeCell ref="B42:E42"/>
    <mergeCell ref="B43:E43"/>
    <mergeCell ref="B44:E44"/>
    <mergeCell ref="B45:E45"/>
    <mergeCell ref="B46:E46"/>
    <mergeCell ref="B47:E47"/>
    <mergeCell ref="B48:E48"/>
    <mergeCell ref="B51:E51"/>
    <mergeCell ref="B52:E52"/>
    <mergeCell ref="B53:E53"/>
    <mergeCell ref="B75:E75"/>
    <mergeCell ref="B76:E76"/>
    <mergeCell ref="B55:E55"/>
    <mergeCell ref="B56:E56"/>
    <mergeCell ref="B57:E57"/>
    <mergeCell ref="B24:E24"/>
    <mergeCell ref="B25:E25"/>
    <mergeCell ref="B26:E26"/>
    <mergeCell ref="B27:E27"/>
    <mergeCell ref="B28:E28"/>
    <mergeCell ref="B29:E29"/>
    <mergeCell ref="B30:E30"/>
    <mergeCell ref="B31:E31"/>
    <mergeCell ref="B32:E32"/>
    <mergeCell ref="B15:E15"/>
    <mergeCell ref="B16:E16"/>
    <mergeCell ref="B17:E17"/>
    <mergeCell ref="B18:E18"/>
    <mergeCell ref="B19:E19"/>
    <mergeCell ref="B20:E20"/>
    <mergeCell ref="B21:E21"/>
    <mergeCell ref="B22:E22"/>
    <mergeCell ref="B23:E23"/>
    <mergeCell ref="A5:E5"/>
    <mergeCell ref="B6:E6"/>
    <mergeCell ref="B7:E7"/>
    <mergeCell ref="B8:E8"/>
    <mergeCell ref="B9:E9"/>
    <mergeCell ref="B10:E10"/>
    <mergeCell ref="B11:E11"/>
    <mergeCell ref="A13:E13"/>
    <mergeCell ref="B14:E14"/>
    <mergeCell ref="I1:I2"/>
    <mergeCell ref="K1:K2"/>
    <mergeCell ref="L1:L2"/>
    <mergeCell ref="O1:O2"/>
    <mergeCell ref="A1:A2"/>
    <mergeCell ref="B1:B2"/>
    <mergeCell ref="C1:C2"/>
    <mergeCell ref="D1:E1"/>
    <mergeCell ref="F1:F2"/>
    <mergeCell ref="G1:G2"/>
    <mergeCell ref="H1:H2"/>
    <mergeCell ref="M1:M2"/>
  </mergeCells>
  <dataValidations count="5">
    <dataValidation type="list" allowBlank="1" showErrorMessage="1" sqref="I8:I9 I22 I24:I25 I27:I28 I31:I32 I36 I39:I40 I42:I45 I55:I56 I70 I72 I83:I90 I93 I101 I103" xr:uid="{00000000-0002-0000-0400-000000000000}">
      <formula1>"A,B,C,D"</formula1>
    </dataValidation>
    <dataValidation type="list" allowBlank="1" showErrorMessage="1" sqref="I10 I34 I52:I53 I57:I58 I62 I76 I78" xr:uid="{00000000-0002-0000-0400-000001000000}">
      <formula1>"A,B,C"</formula1>
    </dataValidation>
    <dataValidation type="list" allowBlank="1" showErrorMessage="1" sqref="I11 I15:I17 I19:I21 I59:I60 I63 I66:I69 I75 I77 I79 I81 I92 I94:I98" xr:uid="{00000000-0002-0000-0400-000002000000}">
      <formula1>"Ya,Tidak"</formula1>
    </dataValidation>
    <dataValidation type="list" allowBlank="1" showErrorMessage="1" sqref="I29 I33 I48 I105" xr:uid="{00000000-0002-0000-0400-000003000000}">
      <formula1>"A,B,C,D,E"</formula1>
    </dataValidation>
    <dataValidation type="list" allowBlank="1" showErrorMessage="1" sqref="D4 D12 D37 D50 D54 D61 D74 D80 D91 D100 D102 D104" xr:uid="{00000000-0002-0000-0400-000004000000}">
      <formula1>"AA,A,BB,B,CC,C,D,E"</formula1>
    </dataValidation>
  </dataValidations>
  <hyperlinks>
    <hyperlink ref="O8" r:id="rId1" xr:uid="{63EF626D-D317-4AC1-8475-664428DBBE24}"/>
    <hyperlink ref="O9" r:id="rId2" xr:uid="{00519368-C32E-4C58-9256-3137BB5DF872}"/>
    <hyperlink ref="O11" r:id="rId3" xr:uid="{8CD0944F-5CCC-4C34-B03D-6361E1F19581}"/>
    <hyperlink ref="O10" r:id="rId4" xr:uid="{27B23E34-9F74-4D45-B696-74B6CDE41FE9}"/>
    <hyperlink ref="O14" r:id="rId5" xr:uid="{B99EBE2B-89B0-4419-84C7-B5874A0D1950}"/>
    <hyperlink ref="O18" r:id="rId6" xr:uid="{B49C6EDC-D064-43BA-B6DC-0F43DB390471}"/>
    <hyperlink ref="O22" r:id="rId7" xr:uid="{7FC4073A-38A6-4268-9BC7-CA438BAF46E8}"/>
    <hyperlink ref="O23" r:id="rId8" xr:uid="{26D51320-958B-4192-87A1-B86EF626EF2C}"/>
    <hyperlink ref="O26" r:id="rId9" xr:uid="{29588335-2468-4324-BCE1-EB560944D924}"/>
    <hyperlink ref="O29" r:id="rId10" xr:uid="{44C88F95-7CEB-4C94-B2F6-58F44D511C7D}"/>
    <hyperlink ref="O30" r:id="rId11" xr:uid="{3705EA10-F2E8-4A1F-90B1-6EF2D61E8BAC}"/>
    <hyperlink ref="O33" r:id="rId12" xr:uid="{1213ACE2-794E-48A7-9E71-97073718CA9F}"/>
    <hyperlink ref="O34" r:id="rId13" xr:uid="{B33D7633-8C30-43D2-85B8-98F3B0BAE2E9}"/>
    <hyperlink ref="O36" r:id="rId14" xr:uid="{476721A1-B0DE-4B67-9FBC-1EC3B5AD557F}"/>
    <hyperlink ref="O39" r:id="rId15" xr:uid="{6EEDCC87-EE6B-4417-9973-0A25D53C016C}"/>
    <hyperlink ref="O40" r:id="rId16" xr:uid="{7D49ABDE-1354-413C-BB62-E9DE966A4893}"/>
    <hyperlink ref="O41" r:id="rId17" xr:uid="{33D2894C-12C7-459C-B2A6-9BB5F6E799F5}"/>
    <hyperlink ref="O44" r:id="rId18" xr:uid="{3F9F7A61-A38B-4890-BE0D-339C2021029F}"/>
    <hyperlink ref="O45" r:id="rId19" xr:uid="{1E6030DE-0FDE-4E09-B015-996A765FDB0F}"/>
    <hyperlink ref="O48" r:id="rId20" xr:uid="{53013C5E-3C62-4178-B99E-79FE530548AD}"/>
    <hyperlink ref="O52" r:id="rId21" xr:uid="{95098283-4ADF-4A0A-B2EE-AD7AE2876BC5}"/>
    <hyperlink ref="O53" r:id="rId22" xr:uid="{524F4F09-C850-48A5-B195-584274DF0382}"/>
    <hyperlink ref="O55" r:id="rId23" xr:uid="{739CF02F-6B02-4765-A18B-1D473AA41C7B}"/>
    <hyperlink ref="O56" r:id="rId24" xr:uid="{8321F28F-38B9-430E-93AF-5C4FB49C357F}"/>
    <hyperlink ref="O57" r:id="rId25" xr:uid="{12D01013-48A1-4F37-8069-9ECF582D6633}"/>
    <hyperlink ref="O58" r:id="rId26" xr:uid="{934E3D25-EC6D-41C4-B983-79D4D67283AC}"/>
    <hyperlink ref="O59" r:id="rId27" xr:uid="{34BB0590-62C7-4F75-B0CC-DB0B8B5E5368}"/>
    <hyperlink ref="O60" r:id="rId28" xr:uid="{EE0FAEA5-BFCD-47FF-A9D0-AF165545126B}"/>
    <hyperlink ref="O62" r:id="rId29" xr:uid="{A5DFC291-CB70-43A3-A415-54C47120D964}"/>
    <hyperlink ref="O63" r:id="rId30" xr:uid="{4C0275B9-93AE-4BFD-B2BD-01C7DD6560DD}"/>
    <hyperlink ref="O66" r:id="rId31" xr:uid="{7B782392-E571-4D60-8F5E-61F50195BFC5}"/>
    <hyperlink ref="O67" r:id="rId32" xr:uid="{C64C4CCE-7703-4F65-9E6E-BDAE898021E2}"/>
    <hyperlink ref="O68" r:id="rId33" xr:uid="{EDDAAC70-C2E4-47EB-B3FB-905FD4564E6B}"/>
    <hyperlink ref="O69" r:id="rId34" xr:uid="{EB769A0A-644F-4A56-96DE-2D38AC6B724B}"/>
    <hyperlink ref="O70" r:id="rId35" xr:uid="{B0A1BB6C-BC89-4176-A135-90A44E1681AC}"/>
    <hyperlink ref="O72" r:id="rId36" xr:uid="{6E53D943-6ECB-4DD9-B205-98BD4C3E61CC}"/>
    <hyperlink ref="O75" r:id="rId37" xr:uid="{BE95D260-8E75-4F39-936E-52B2BA096A3A}"/>
    <hyperlink ref="O76" r:id="rId38" xr:uid="{59C99C30-4BF4-4FC1-8462-7AC6B9B291D4}"/>
    <hyperlink ref="O77" r:id="rId39" xr:uid="{A8C23311-7229-4695-A9E9-20FBE484A12A}"/>
    <hyperlink ref="O78" r:id="rId40" xr:uid="{2478BDE5-5A83-4AE1-83B2-68BED862FF36}"/>
    <hyperlink ref="O79" r:id="rId41" xr:uid="{6FD8D6A2-AB41-4BA6-92B5-99C810F52896}"/>
    <hyperlink ref="O81" r:id="rId42" xr:uid="{A7DF2C09-84E1-4429-93A7-1F9A456E67DC}"/>
    <hyperlink ref="O83" r:id="rId43" xr:uid="{9AA1AD63-1E3C-4922-B31E-FC65557EE47D}"/>
    <hyperlink ref="O84" r:id="rId44" xr:uid="{93A92F3B-4341-46B0-9F93-8C4D471CC862}"/>
    <hyperlink ref="O85" r:id="rId45" xr:uid="{F9B9461C-411C-4AF3-B56B-073AAC7D54A9}"/>
    <hyperlink ref="O86" r:id="rId46" xr:uid="{AEB17B48-46B5-4DF7-8A36-77D17A7056DC}"/>
    <hyperlink ref="O87" r:id="rId47" xr:uid="{9014D252-3E85-4597-8977-43359BF2D4FB}"/>
    <hyperlink ref="O88" r:id="rId48" xr:uid="{B80E999C-B446-4503-9A8B-7B85291DBD92}"/>
    <hyperlink ref="O89" r:id="rId49" xr:uid="{68775D01-C9DC-4DE7-8D67-8E1B34FB68A4}"/>
    <hyperlink ref="O90" r:id="rId50" xr:uid="{2A126CA1-0045-4414-9788-18AE407F6CB0}"/>
    <hyperlink ref="O92" r:id="rId51" xr:uid="{A19C4AAE-07AA-4F9B-9623-BA18077AEBFA}"/>
    <hyperlink ref="O93" r:id="rId52" xr:uid="{20259F75-2E4F-4DBD-9A7C-09D2ACB80632}"/>
    <hyperlink ref="O94" r:id="rId53" xr:uid="{03F4DA1C-6ACC-43C7-9C6C-2F2B3F6D41B2}"/>
    <hyperlink ref="O95" r:id="rId54" xr:uid="{4D54F7B8-5976-4891-88AF-5C3908E8A4A0}"/>
    <hyperlink ref="O96" r:id="rId55" xr:uid="{B4B6686B-1121-40EF-BCAD-C87AF340885A}"/>
    <hyperlink ref="O97" r:id="rId56" xr:uid="{6492022F-8E09-4CEE-AEE9-804DCEA485A5}"/>
    <hyperlink ref="O98" r:id="rId57" xr:uid="{004309A3-9E3F-4EE8-942E-2EB29519D19A}"/>
    <hyperlink ref="O101" r:id="rId58" xr:uid="{68461754-EC07-4A9B-852C-2883A0FCC565}"/>
    <hyperlink ref="O105" r:id="rId59" xr:uid="{FBE56B6A-60AC-4708-A935-81183C75E029}"/>
    <hyperlink ref="O103" r:id="rId60" xr:uid="{179C2C42-D509-46C4-A0E6-23239A936814}"/>
  </hyperlinks>
  <pageMargins left="0.7" right="0.7" top="0.75" bottom="0.75" header="0" footer="0"/>
  <pageSetup paperSize="5" scale="25" fitToHeight="0" orientation="landscape" r:id="rId61"/>
  <drawing r:id="rId62"/>
  <legacy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BagPem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PC</cp:lastModifiedBy>
  <cp:lastPrinted>2023-08-15T04:19:23Z</cp:lastPrinted>
  <dcterms:created xsi:type="dcterms:W3CDTF">2023-05-03T01:25:59Z</dcterms:created>
  <dcterms:modified xsi:type="dcterms:W3CDTF">2023-08-16T04:10:06Z</dcterms:modified>
</cp:coreProperties>
</file>