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SAKIP\"/>
    </mc:Choice>
  </mc:AlternateContent>
  <xr:revisionPtr revIDLastSave="0" documentId="8_{BF480851-1F48-4944-94D0-DEA5048BA5B0}" xr6:coauthVersionLast="45" xr6:coauthVersionMax="45" xr10:uidLastSave="{00000000-0000-0000-0000-000000000000}"/>
  <bookViews>
    <workbookView xWindow="-120" yWindow="-120" windowWidth="20730" windowHeight="11040" activeTab="4" xr2:uid="{00000000-000D-0000-FFFF-FFFF00000000}"/>
  </bookViews>
  <sheets>
    <sheet name="Penjelasan Penilaian" sheetId="1" r:id="rId1"/>
    <sheet name="Cluster Unit" sheetId="2" r:id="rId2"/>
    <sheet name="Evaluator" sheetId="3" r:id="rId3"/>
    <sheet name="LKE Utama" sheetId="4" r:id="rId4"/>
    <sheet name="Diskominfo" sheetId="5" r:id="rId5"/>
  </sheets>
  <calcPr calcId="18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9" roundtripDataChecksum="fRWFiB9BoJ9zkOt0W+ciJLZ/tGDv/wETTepDZVXK9io="/>
    </ext>
  </extLst>
</workbook>
</file>

<file path=xl/calcChain.xml><?xml version="1.0" encoding="utf-8"?>
<calcChain xmlns="http://schemas.openxmlformats.org/spreadsheetml/2006/main">
  <c r="D6" i="4" l="1"/>
  <c r="J105" i="5" l="1"/>
  <c r="C104" i="5"/>
  <c r="E104" i="5" s="1"/>
  <c r="J103" i="5"/>
  <c r="C102" i="5"/>
  <c r="E102" i="5" s="1"/>
  <c r="J101" i="5"/>
  <c r="C100" i="5"/>
  <c r="E100" i="5" s="1"/>
  <c r="J98" i="5"/>
  <c r="J97" i="5"/>
  <c r="J96" i="5"/>
  <c r="J95" i="5"/>
  <c r="J94" i="5"/>
  <c r="J93" i="5"/>
  <c r="J92" i="5"/>
  <c r="C91" i="5"/>
  <c r="E91" i="5" s="1"/>
  <c r="J90" i="5"/>
  <c r="J89" i="5"/>
  <c r="J88" i="5"/>
  <c r="J87" i="5"/>
  <c r="J86" i="5"/>
  <c r="J85" i="5"/>
  <c r="J84" i="5"/>
  <c r="J83" i="5"/>
  <c r="J82" i="5"/>
  <c r="J81" i="5"/>
  <c r="C80" i="5"/>
  <c r="J79" i="5"/>
  <c r="J78" i="5"/>
  <c r="J77" i="5"/>
  <c r="J76" i="5"/>
  <c r="J75" i="5"/>
  <c r="C74" i="5"/>
  <c r="E74" i="5" s="1"/>
  <c r="J72" i="5"/>
  <c r="J71" i="5"/>
  <c r="J70" i="5"/>
  <c r="J69" i="5"/>
  <c r="J68" i="5"/>
  <c r="J67" i="5"/>
  <c r="J66" i="5"/>
  <c r="J65" i="5"/>
  <c r="J63" i="5"/>
  <c r="J62" i="5"/>
  <c r="C61" i="5"/>
  <c r="E61" i="5" s="1"/>
  <c r="J60" i="5"/>
  <c r="J59" i="5"/>
  <c r="J58" i="5"/>
  <c r="J57" i="5"/>
  <c r="J56" i="5"/>
  <c r="J55" i="5"/>
  <c r="C54" i="5"/>
  <c r="E54" i="5" s="1"/>
  <c r="J53" i="5"/>
  <c r="J52" i="5"/>
  <c r="J51" i="5"/>
  <c r="C50" i="5"/>
  <c r="E50" i="5" s="1"/>
  <c r="J48" i="5"/>
  <c r="J45" i="5"/>
  <c r="J44" i="5"/>
  <c r="J43" i="5"/>
  <c r="J42" i="5"/>
  <c r="J40" i="5"/>
  <c r="J39" i="5"/>
  <c r="C37" i="5"/>
  <c r="J36" i="5"/>
  <c r="J34" i="5"/>
  <c r="J33" i="5"/>
  <c r="J32" i="5"/>
  <c r="J31" i="5"/>
  <c r="J29" i="5"/>
  <c r="J28" i="5"/>
  <c r="J27" i="5"/>
  <c r="J25" i="5"/>
  <c r="J24" i="5"/>
  <c r="J22" i="5"/>
  <c r="J21" i="5"/>
  <c r="J20" i="5"/>
  <c r="J19" i="5"/>
  <c r="J17" i="5"/>
  <c r="J16" i="5"/>
  <c r="J15" i="5"/>
  <c r="C12" i="5"/>
  <c r="E12" i="5" s="1"/>
  <c r="J11" i="5"/>
  <c r="J10" i="5"/>
  <c r="J9" i="5"/>
  <c r="J8" i="5"/>
  <c r="J7" i="5"/>
  <c r="J6" i="5"/>
  <c r="C4" i="5"/>
  <c r="D11" i="4"/>
  <c r="J50" i="5" l="1"/>
  <c r="G50" i="5" s="1"/>
  <c r="E49" i="5"/>
  <c r="J80" i="5"/>
  <c r="G80" i="5" s="1"/>
  <c r="E80" i="5"/>
  <c r="E73" i="5" s="1"/>
  <c r="J61" i="5"/>
  <c r="G61" i="5" s="1"/>
  <c r="J54" i="5"/>
  <c r="G54" i="5" s="1"/>
  <c r="J91" i="5"/>
  <c r="G91" i="5" s="1"/>
  <c r="J4" i="5"/>
  <c r="G4" i="5" s="1"/>
  <c r="J37" i="5"/>
  <c r="G37" i="5" s="1"/>
  <c r="J12" i="5"/>
  <c r="G12" i="5" s="1"/>
  <c r="J74" i="5"/>
  <c r="G74" i="5" s="1"/>
  <c r="E99" i="5"/>
  <c r="E37" i="5"/>
  <c r="E4" i="5"/>
  <c r="E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1" authorId="0" shapeId="0" xr:uid="{00000000-0006-0000-0400-000003000000}">
      <text>
        <r>
          <rPr>
            <sz val="11"/>
            <color theme="1"/>
            <rFont val="Calibri"/>
            <family val="2"/>
            <scheme val="minor"/>
          </rPr>
          <t>======
ID#AAAAuTkD1NI
asdpwil1 rbmenpan    (2022-07-04 01:58:37)
Disamakan dengan di tingkat Instansi 1b no 7</t>
        </r>
      </text>
    </comment>
    <comment ref="B60" authorId="0" shapeId="0" xr:uid="{00000000-0006-0000-0400-000001000000}">
      <text>
        <r>
          <rPr>
            <sz val="11"/>
            <color theme="1"/>
            <rFont val="Calibri"/>
            <family val="2"/>
            <scheme val="minor"/>
          </rPr>
          <t>======
ID#AAAAuTkD1NE
asdpwil1 rbmenpan    (2022-07-04 02:34:23)
Jawaban no 6, disamakan dengan jawaban no 5</t>
        </r>
      </text>
    </comment>
    <comment ref="B62" authorId="0" shapeId="0" xr:uid="{00000000-0006-0000-0400-000002000000}">
      <text>
        <r>
          <rPr>
            <sz val="11"/>
            <color theme="1"/>
            <rFont val="Calibri"/>
            <family val="2"/>
            <scheme val="minor"/>
          </rPr>
          <t>======
ID#AAAAuTkD1NM
asdpwil1 rbmenpan    (2022-07-04 02:28:45)
Pindahan dari komponen kualitas, ke implementasi</t>
        </r>
      </text>
    </comment>
    <comment ref="B64" authorId="0" shapeId="0" xr:uid="{00000000-0006-0000-0400-000004000000}">
      <text>
        <r>
          <rPr>
            <sz val="11"/>
            <color theme="1"/>
            <rFont val="Calibri"/>
            <family val="2"/>
            <scheme val="minor"/>
          </rPr>
          <t>======
ID#AAAAuTkD1NQ
asdpwil1 rbmenpan    (2022-06-14 11:05:22)
Hal ini hanya bisa dilakukan di tingkat instansi</t>
        </r>
      </text>
    </comment>
  </commentList>
  <extLst>
    <ext xmlns:r="http://schemas.openxmlformats.org/officeDocument/2006/relationships" uri="GoogleSheetsCustomDataVersion2">
      <go:sheetsCustomData xmlns:go="http://customooxmlschemas.google.com/" r:id="rId1" roundtripDataSignature="AMtx7mjtZCU8VloZrEEdaKvFWSLIWKDUMw=="/>
    </ext>
  </extLst>
</comments>
</file>

<file path=xl/sharedStrings.xml><?xml version="1.0" encoding="utf-8"?>
<sst xmlns="http://schemas.openxmlformats.org/spreadsheetml/2006/main" count="955" uniqueCount="528">
  <si>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</si>
  <si>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</si>
  <si>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</si>
  <si>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</si>
  <si>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</si>
  <si>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</si>
  <si>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</si>
  <si>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</si>
  <si>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</si>
  <si>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</si>
  <si>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</si>
  <si>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</si>
  <si>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</si>
  <si>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</si>
  <si>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</si>
  <si>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</si>
  <si>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</si>
  <si>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</si>
  <si>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</si>
  <si>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</si>
  <si>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</si>
  <si>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</si>
  <si>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</si>
  <si>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</si>
  <si>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</si>
  <si>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</si>
  <si>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</si>
  <si>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</si>
  <si>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</si>
  <si>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</si>
  <si>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</si>
  <si>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</si>
  <si>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</si>
  <si>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</si>
  <si>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</si>
  <si>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</si>
  <si>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</si>
  <si>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</si>
  <si>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</si>
  <si>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</si>
  <si>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</si>
  <si>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</si>
  <si>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</si>
  <si>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</si>
  <si>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</si>
  <si>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</si>
  <si>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</si>
  <si>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</si>
  <si>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</si>
  <si>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</si>
  <si>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</si>
  <si>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</si>
  <si>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</si>
  <si>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</si>
  <si>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</si>
  <si>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</si>
  <si>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</si>
  <si>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</si>
  <si>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</si>
  <si>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</si>
  <si>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</si>
  <si>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</si>
  <si>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</si>
  <si>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</si>
  <si>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</si>
  <si>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</si>
  <si>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</si>
  <si>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</si>
  <si>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</si>
  <si>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</si>
  <si>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</si>
  <si>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</si>
  <si>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</si>
  <si>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</si>
  <si>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</si>
  <si>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</si>
  <si>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</si>
  <si>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</si>
  <si>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</si>
  <si>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</si>
  <si>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</si>
  <si>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</si>
  <si>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</si>
  <si>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</si>
  <si>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</si>
  <si>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</si>
  <si>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</si>
  <si>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</si>
  <si>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</si>
  <si>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</si>
  <si>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</si>
  <si>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</si>
  <si>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</si>
  <si>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</si>
  <si>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</si>
  <si>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</si>
  <si>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</si>
  <si>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</si>
  <si>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</si>
  <si>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</si>
  <si>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</si>
  <si>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</si>
  <si>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</si>
  <si>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Memperbaiki rencana aksi perangkat daerah yang telah dibuat dengan menyajikan target kinerja per bulan atau per triwulan berdasarkan perhitangan yang logis serta membuat rencana aksi sampai pada level pegawai.</t>
  </si>
  <si>
    <t>Menetapkan jadwal monitoring dan evaluasi atas rencana aksi secara berkala, melaksanakannya sesuai jadwal dengan memberikan rekomendasi atas kendala, target yang belum tercapai dan membuat rencana kerja untuk menindaklanjuti rekomendasi tersebut.</t>
  </si>
  <si>
    <t>Menyusun SOP pengukuran kinerja.</t>
  </si>
  <si>
    <t>Melengkapi data pendukung (olah data) untuk mengukur kinerja pada masing-masing kinerja utama.</t>
  </si>
  <si>
    <t>Mendokumentasikan penyesuaian strategi pencapaian selanjutnya sebagai tindak lanjut hasil pengukuran capaian kinerja.</t>
  </si>
  <si>
    <t>Menyajikan perbandingan realisasi kinerja dengan realisasi kinerja di level nasional/internasional (Benchmark Kinerja) dalam dokumen LKJIP.</t>
  </si>
  <si>
    <t>Melengkapi dokumentasi sinkronisasi laporan kinerja dengan PK dan SKP, sinkronisasi rencana aksi dengan hasil laporan kinerja, sinkronisasi laporan kinerja dengan RKA dan DPA, sinkronisasi KAK kegiatan dengan hasil laporan kinerja, dan sinkronisasi rencana kerja dengan hasil laporan kinerja tahun sebelumnya.</t>
  </si>
  <si>
    <t>Melaksanakan evaluasi akuntabilitas kinerja internal pada seluruh unit kerja/bidang dan mendokumentasikan dengan baik.</t>
  </si>
  <si>
    <t>Melakukan pengukuran kinerja sampai ke individu staf, yang dibuktikan dengan laporan capaian kinerja masing-masing individu.</t>
  </si>
  <si>
    <t>Meningkatkan kualitas evaluasi akuntabilitas kinerja Perangkat Daerah secara optimal sehingga mampu memberikan perbaikan kinerja di tahun berikutnya.</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</si>
  <si>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</si>
  <si>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</si>
  <si>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</si>
  <si>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</si>
  <si>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</si>
  <si>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</si>
  <si>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</si>
  <si>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</si>
  <si>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</si>
  <si>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</si>
  <si>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</si>
  <si>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</si>
  <si>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</si>
  <si>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r>
      <rPr>
        <u/>
        <sz val="11"/>
        <color rgb="FF1155CC"/>
        <rFont val="Calibri"/>
        <family val="2"/>
      </rPr>
      <t>https://drive.google.com/drive/folders/1a_6hPI9rsy9z-7PB8xIWYmdSsHgHE7c1?usp=share_link</t>
    </r>
    <r>
      <rPr>
        <u/>
        <sz val="11"/>
        <color rgb="FF0070C0"/>
        <rFont val="Calibri"/>
        <family val="2"/>
      </rPr>
      <t xml:space="preserve"> </t>
    </r>
  </si>
  <si>
    <t>Terdapat dokumen perencanaan kinerja jangka panjang.</t>
  </si>
  <si>
    <r>
      <rPr>
        <u/>
        <sz val="11"/>
        <color rgb="FF1155CC"/>
        <rFont val="Calibri"/>
        <family val="2"/>
      </rPr>
      <t>https://drive.google.com/drive/folders/1aK8rl-3sEBBYXTmBA9W8Oc8yZR_dJBIF?usp=share_link</t>
    </r>
    <r>
      <rPr>
        <sz val="11"/>
        <color rgb="FF000000"/>
        <rFont val="Calibri"/>
        <family val="2"/>
      </rPr>
      <t xml:space="preserve"> </t>
    </r>
  </si>
  <si>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</si>
  <si>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</si>
  <si>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</si>
  <si>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</si>
  <si>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 xml:space="preserve">https://drive.google.com/drive/folders/1EDjDZ1cSncxlWK4YO7H_r3GbqrozwpLl?usp=share_link </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</si>
  <si>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</si>
  <si>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</si>
  <si>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</si>
  <si>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</si>
  <si>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r>
      <rPr>
        <u/>
        <sz val="11"/>
        <color rgb="FF1155CC"/>
        <rFont val="Calibri"/>
        <family val="2"/>
      </rPr>
      <t>https://drive.google.com/drive/folders/1KgSJHqgsrBowKxzNT8lLH7LrGbg6IBwC?usp=share_link</t>
    </r>
    <r>
      <rPr>
        <u/>
        <sz val="11"/>
        <color rgb="FF0070C0"/>
        <rFont val="Calibri"/>
        <family val="2"/>
      </rPr>
      <t xml:space="preserve"> </t>
    </r>
  </si>
  <si>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</si>
  <si>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</si>
  <si>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</si>
  <si>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</si>
  <si>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</si>
  <si>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https://drive.google.com/drive/u/0/folders/1h_-dmN7mcmP3s8FZPczOhUgLieIXcvCq</t>
  </si>
  <si>
    <t>Terdapat dokumen perencanaan anggaran yang mendukung kinerja.</t>
  </si>
  <si>
    <t>Ya, apabila terdapat dokumen perencanaan anggaran</t>
  </si>
  <si>
    <t>Ya/Tidak</t>
  </si>
  <si>
    <t>Ya</t>
  </si>
  <si>
    <t>RKA</t>
  </si>
  <si>
    <t>DPA PD</t>
  </si>
  <si>
    <t>https://drive.google.com/drive/u/0/folders/1xKs8lft84N2ZagvErImE_jOctKNf8YD6</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</si>
  <si>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</si>
  <si>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</si>
  <si>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</si>
  <si>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</si>
  <si>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</si>
  <si>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</si>
  <si>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Dokumen Rencana Strategis Diskominfo telah di formalkan</t>
  </si>
  <si>
    <t>https://drive.google.com/drive/u/2/folders/1JwPgluQDnF877w7pOO0YsQlySi-xeze6</t>
  </si>
  <si>
    <t>Renja OPD</t>
  </si>
  <si>
    <t>Ya, jika Renja diformalkan</t>
  </si>
  <si>
    <t>Dokumen Rencana Kerja TH. 2022 dan TH. 2023 Diskominfo telah di formalkan</t>
  </si>
  <si>
    <t>https://drive.google.com/drive/u/2/folders/1JkmIYTC0giELcLeNx-Vr2kRNYcqMYW3U</t>
  </si>
  <si>
    <t>Perjanjian Kinerja</t>
  </si>
  <si>
    <t>Ya, jika Perjanjian Kinerja diformalkan</t>
  </si>
  <si>
    <t>https://drive.google.com/drive/u/2/folders/1Wiao39KCS0s0D53FcIZXU4OOP_xfMFDf</t>
  </si>
  <si>
    <t>Dokumen Perencanaan Kinerja telah dipublikasikan tepat waktu.</t>
  </si>
  <si>
    <t>Ya, jika renstra dipublikasikan tepat waktu</t>
  </si>
  <si>
    <t>Dokumen Perencanaan Kinerja (Renstra) Diskominfo telah dipublikasikan tepat waktu</t>
  </si>
  <si>
    <t>https://drive.google.com/drive/u/2/folders/1hik7Cic_PERWOyyceOftE3qJ_dpxu_AG</t>
  </si>
  <si>
    <t>Dokumen Perencanaan Kinerja (Renja) Diskominfo telah dipublikasikan tepat waktu</t>
  </si>
  <si>
    <t>https://drive.google.com/drive/u/2/folders/11epGw90b2cCkNi98K8C3P5BX7EEowB0P</t>
  </si>
  <si>
    <t>Ya, jika perjanjian kinerja dipublikasikan tepat waktu</t>
  </si>
  <si>
    <t>Dokumen Perencanaan Kinerja (Perjanjian Kinerja) Diskominfo telah dipublikasikan tepat waktu</t>
  </si>
  <si>
    <t>https://drive.google.com/drive/u/2/folders/1PlO-AULjvspfyhKFpeQBr9yR6XidagyB</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</si>
  <si>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</si>
  <si>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</si>
  <si>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Dokumen Perencanaan Kinerja telah menggambarkan Kebutuhan atas Kinerja sebenarnya yang perlu dicapai</t>
  </si>
  <si>
    <r>
      <rPr>
        <u/>
        <sz val="11"/>
        <color rgb="FF1155CC"/>
        <rFont val="Calibri"/>
        <family val="2"/>
      </rPr>
      <t>https://drive.google.com/drive/folders/1kylywbkosnBOM954HQaxftkEm-Cq1KdB?usp=share_link</t>
    </r>
    <r>
      <rPr>
        <sz val="11"/>
        <color rgb="FF000000"/>
        <rFont val="Calibri"/>
        <family val="2"/>
      </rPr>
      <t xml:space="preserve"> </t>
    </r>
  </si>
  <si>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</si>
  <si>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</si>
  <si>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</si>
  <si>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Kualitas Rumusan Hasil (Tujuan/Sasaran) dalam Renstra telah jelas menggambarkan kondisi kinerja yang akan dicapai</t>
  </si>
  <si>
    <t xml:space="preserve">Tujuan dan Sasaran Tertuang dalam Renstra Tahun 2021-2026 Diskominfo, pada BAB IV </t>
  </si>
  <si>
    <t>https://drive.google.com/drive/u/2/folders/1GybzTRauVrJa41dZsX_LNXT_Uql-RKOb</t>
  </si>
  <si>
    <t>a. apabila seluruh (100%) tujuan/sasaran tertuang dalam PK;
b. apabila sebagian besar (&gt;75%-99%) tujuan/sasaran tertuang dalam PK
c. apabila sebagian kecil (&gt;30%-&lt;75%) tujuan/sasaran tertuang dalam PK
d. apabila tidak ada (&lt;30%) tujuan/sasaran tertuang dalam PK</t>
  </si>
  <si>
    <t>Kualitas Rumusan Hasil (Tujuan/Sasaran) dalam Perjanjian Kinerja telah jelas menggambarkan kondisi kinerja yang akan dicapai</t>
  </si>
  <si>
    <t>https://drive.google.com/drive/u/2/folders/1hC6Rrs_SpWoECJ-aFlSZzVf7K2QmaGV8</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</si>
  <si>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</si>
  <si>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</si>
  <si>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</si>
  <si>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Ukuran Keberhasilan (Indikator Kinerja) telah memenuhi kriteria SMART</t>
  </si>
  <si>
    <t>https://drive.google.com/drive/u/2/folders/1NC3CSx5WGVM7BwVpDfk6h8YUeE-TmWwk</t>
  </si>
  <si>
    <t>https://drive.google.com/drive/u/2/folders/1vTNHCuvYC7yXUt6kX7EGWEc22m8TcrhE</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</si>
  <si>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</si>
  <si>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</si>
  <si>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</si>
  <si>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r>
      <rPr>
        <u/>
        <sz val="11"/>
        <color rgb="FF1155CC"/>
        <rFont val="Calibri"/>
        <family val="2"/>
      </rPr>
      <t>https://drive.google.com/drive/folders/1QR1R7VVF26THbjVQsewMF2E8M_xxHYeN?usp=share_link</t>
    </r>
    <r>
      <rPr>
        <u/>
        <sz val="11"/>
        <color rgb="FF0070C0"/>
        <rFont val="Calibri"/>
        <family val="2"/>
      </rPr>
      <t xml:space="preserve"> </t>
    </r>
  </si>
  <si>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</si>
  <si>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</si>
  <si>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</si>
  <si>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Target yang ditetapkan dalam Perencanaan Kinerja (Renstra) dapat dicapai (achievable), menantang, dan realistis.</t>
  </si>
  <si>
    <t>https://drive.google.com/drive/u/2/folders/1SlAtRYIlNQiSw_nXpIsiCtynd3aP20JD</t>
  </si>
  <si>
    <t xml:space="preserve">a. apabila seluruh (100%) target sesuai dengan kriteria
b. apabila sebagian besar (&gt;75%-99%) target sesuai dengan kriteria  
c. apabila sebagian kecil (&gt;30%-&lt;75%) target sesuai dengan kriteria  
d. apabila tidak ada (&lt;30%) target sesuai dengan kriteria </t>
  </si>
  <si>
    <t>Target yang ditetapkan dalam Perencanaan Kinerja (Perjanjian Kinerja) dapat dicapai (achievable), menantang, dan realistis.</t>
  </si>
  <si>
    <t>https://drive.google.com/drive/u/2/folders/1M2uGynQ6IQgkzWW_M3mt8r8UDaJNCH-Q</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</si>
  <si>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</si>
  <si>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</si>
  <si>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</si>
  <si>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Dokumen Perencanaan Kinerja menggambarkan hubungan yang berkesinambungan, serta selaras antara Kondisi/Hasil yang akan dicapai di setiap level jabatan</t>
  </si>
  <si>
    <r>
      <rPr>
        <u/>
        <sz val="11"/>
        <color rgb="FF1155CC"/>
        <rFont val="Calibri"/>
        <family val="2"/>
      </rPr>
      <t>https://drive.google.com/drive/folders/1CldU-gyC9-ncwGFwPnTzO7QiUvO8-rAc?usp=share_link</t>
    </r>
    <r>
      <rPr>
        <u/>
        <sz val="11"/>
        <color rgb="FF0070C0"/>
        <rFont val="Calibri"/>
        <family val="2"/>
      </rPr>
      <t xml:space="preserve"> </t>
    </r>
  </si>
  <si>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</si>
  <si>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</si>
  <si>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</si>
  <si>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Perencanaan kinerja pada Pohon Kinerja danCascading dapat memberikan informasi tentang hubungan kinerja, strategi, kebijakan, bahkan aktivitas antar bidang/dengan tugas dan fungsi lain yang berkaitan (Crosscutting)</t>
  </si>
  <si>
    <r>
      <rPr>
        <u/>
        <sz val="11"/>
        <color rgb="FF1155CC"/>
        <rFont val="Calibri"/>
        <family val="2"/>
      </rPr>
      <t>https://drive.google.com/drive/folders/1f_ZX2CxMN43W3KrIqu4ueYxl7wffNVPO?usp=share_link</t>
    </r>
    <r>
      <rPr>
        <u/>
        <sz val="11"/>
        <color rgb="FF0070C0"/>
        <rFont val="Calibri"/>
        <family val="2"/>
      </rPr>
      <t xml:space="preserve"> </t>
    </r>
  </si>
  <si>
    <t>Setiap unit/satuan kerja merumuskan dan menetapkan Perencanaan Kinerja.</t>
  </si>
  <si>
    <t>Dikawal di pusat</t>
  </si>
  <si>
    <r>
      <rPr>
        <u/>
        <sz val="11"/>
        <color rgb="FF1155CC"/>
        <rFont val="Calibri"/>
        <family val="2"/>
      </rPr>
      <t>https://drive.google.com/drive/folders/19nhvcobf1GA0EQh7qLXBX82N-7rkPPRg?usp=share_link</t>
    </r>
    <r>
      <rPr>
        <sz val="11"/>
        <color rgb="FF000000"/>
        <rFont val="Calibri"/>
        <family val="2"/>
      </rPr>
      <t xml:space="preserve"> </t>
    </r>
  </si>
  <si>
    <t>Setiap pegawai merumuskan dan menetapkan Perencanaan Kinerja.</t>
  </si>
  <si>
    <t>a. apabila seluruh (100%) pegawai merumuskan dan menetapkan perencanaan kinerja yang selaras dengan kinerja instansi
b. apabila sebagian besar (&lt;75-99%) pegawai merumuskan dan menetapkan perencanaan kinerja yang selaras dengan kinerja instansi
c. apabila sebagian kecil (30-75%) pegawai merumuskan dan menetapkan perencanaan kinerja yang selaras dengan kinerja instansi
d. apabila tidak ada (&lt;30%) pegawai merumuskan dan menetapkan perencanaan kinerja yang selaras dengan kinerja instansi</t>
  </si>
  <si>
    <t>Perencanaan kinerja pegawai:
- PK atau SKP
- memiliki hubungan keterkaitan/kausalitas dengan kinerja diatasnya/organisasi
- target kinerja breakdown dari level atas</t>
  </si>
  <si>
    <t>https://drive.google.com/drive/folders/1cX_iSVsBNccdCrWi4Yb6FwkXkRkxv1pI?usp=share_link</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</si>
  <si>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</si>
  <si>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</si>
  <si>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</si>
  <si>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</si>
  <si>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</si>
  <si>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Pagu anggaran yang ditetapkan telah mengacu pada Kinerja Diskominfo yang ingin dicapai</t>
  </si>
  <si>
    <t>https://drive.google.com/drive/u/2/folders/1v9Xu2w41Ley8_UkfKlXWVqPXEaVRAPlH</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</si>
  <si>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</si>
  <si>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</si>
  <si>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t>https://drive.google.com/drive/u/2/folders/1yc0UnzS9EzHCKyw4KKL2vAG1Rxg2x4Og</t>
  </si>
  <si>
    <r>
      <rPr>
        <sz val="12"/>
        <color theme="1"/>
        <rFont val="Arial"/>
        <family val="2"/>
      </rPr>
      <t xml:space="preserve">Target yang ditetapkan dalam Perencanaan Kinerja telah dicapai dengan baik, atau setidaknya masih </t>
    </r>
    <r>
      <rPr>
        <i/>
        <sz val="12"/>
        <color theme="1"/>
        <rFont val="Arial"/>
        <family val="2"/>
      </rPr>
      <t>on the right track</t>
    </r>
    <r>
      <rPr>
        <sz val="12"/>
        <color theme="1"/>
        <rFont val="Arial"/>
        <family val="2"/>
      </rPr>
      <t>.</t>
    </r>
  </si>
  <si>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</si>
  <si>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</si>
  <si>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</si>
  <si>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t>Target yang ditetapkan dalam Perencanaan Strategis (Renstra) Diskominfo telah dicapai dengan baik dan on the right track.</t>
  </si>
  <si>
    <t>https://drive.google.com/drive/u/2/folders/10Lc3R-0-ZIid-uLtCJtsv7oIRR9_muGm</t>
  </si>
  <si>
    <r>
      <rPr>
        <sz val="12"/>
        <color theme="1"/>
        <rFont val="Arial"/>
        <family val="2"/>
      </rPr>
      <t>a. apabila seluruh (100%) target kinerja tercapai dengan baik/</t>
    </r>
    <r>
      <rPr>
        <i/>
        <sz val="12"/>
        <color theme="1"/>
        <rFont val="Arial"/>
        <family val="2"/>
      </rPr>
      <t>on the right track</t>
    </r>
    <r>
      <rPr>
        <sz val="12"/>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</si>
  <si>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t>Kriteria Target yg baik:
- Berdasarkan basis data yang memadai
- Sesuai dengan kondisi/kebutuhan.
Bukti dukungnya compare renstra dan monev</t>
  </si>
  <si>
    <t>Perjanjian Kinerja  telah dicapai dengan baik dan on the right track</t>
  </si>
  <si>
    <t>https://drive.google.com/drive/u/2/folders/165WlFPIBvreO2T_u3cDxYW1cFNubgqA5</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</si>
  <si>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</si>
  <si>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</si>
  <si>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</si>
  <si>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</si>
  <si>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https://drive.google.com/drive/u/2/folders/1aM9K-Gty-JcqmWlQCtuvPuhBVztUTxSk</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</si>
  <si>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</si>
  <si>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</si>
  <si>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https://drive.google.com/drive/u/2/folders/10ogZX1GrO4sHGNUtQevpT-hwsQu2RUJW</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</si>
  <si>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</si>
  <si>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</si>
  <si>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</si>
  <si>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</si>
  <si>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</si>
  <si>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https://drive.google.com/drive/u/2/folders/15EJ-zotOp6SLEsESPGUJeceR4oFGcF3k</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</si>
  <si>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</si>
  <si>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</si>
  <si>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</si>
  <si>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</si>
  <si>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</si>
  <si>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</si>
  <si>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</si>
  <si>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https://drive.google.com/drive/u/2/folders/1a79NRfd-O_YUnRECqxPzqgdw_KdgjpR8</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</si>
  <si>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</si>
  <si>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</si>
  <si>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</si>
  <si>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 xml:space="preserve">Terdapat mekanisme yang jelas terhadap pengumpulan data kinerja yang dapat diandalkan                     </t>
  </si>
  <si>
    <t>SOP Pengumpulan Data Kinerja</t>
  </si>
  <si>
    <t>https://drive.google.com/drive/u/2/folders/1v7UejayB-Kny-qg1LrMz6Gt9H6iyRahV</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</si>
  <si>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</si>
  <si>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</si>
  <si>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</si>
  <si>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</si>
  <si>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</si>
  <si>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Evaluasi Terhadap Hasil Renja Perangkat Daerah Lingkungan Kabupaten Mojokerto, Dinas Komunikasi Dan Informatika melalui Aplikasi Sistem Akuntabilitas Kinerja (AKSARA)</t>
  </si>
  <si>
    <t>https://drive.google.com/drive/u/2/folders/164ksmSnkYPsQAq93enEbr_gC4lNVM4AJ</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</si>
  <si>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</si>
  <si>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</si>
  <si>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</si>
  <si>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https://drive.google.com/drive/u/2/folders/11waLRAaV-pCW4fmlMxqcY-tE9Fx2OCLa</t>
  </si>
  <si>
    <t>Pengukuran kinerja telah dilakukan secara berkala.</t>
  </si>
  <si>
    <t>a. apabila pengukuran kinerja dilakukan per triwulan (3 Bulan);
b. apabila pengukuran kinerja dilakukan per semester (6 bulan);
c. apabila pengukuran kinerja dilakukan 1 tahun sekali</t>
  </si>
  <si>
    <t>sudah jelas</t>
  </si>
  <si>
    <t>Pengumpulan data kinerja sebagai bagian dari pengukuran kinerja telah dilakukan secara berkala.</t>
  </si>
  <si>
    <t>https://drive.google.com/drive/u/2/folders/1ZEIfjB7Xuu3K2OI0LIeZbJLQvKTH_N5-</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</si>
  <si>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</si>
  <si>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</si>
  <si>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</si>
  <si>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https://drive.google.com/drive/u/2/folders/126j77oDiw7cw-o-gNUCOixQOebM8VNTL</t>
  </si>
  <si>
    <t>MOnitoring IKI bln April berjenjang, cetak save PDF</t>
  </si>
  <si>
    <t>Pengumpulan data kinerja telah memanfaatkan Teknologi Informasi (Aplikasi).</t>
  </si>
  <si>
    <t>Ya, Jika pengumpulan data kinerja telah memanfaatkan teknologi informasi</t>
  </si>
  <si>
    <t>sudah jelas
Unit menginput data kinerja dalam aplikasi yang dibuat oleh pusat</t>
  </si>
  <si>
    <t>https://drive.google.com/drive/u/2/folders/1DVEJ5BT5EIS8pHrcUPIDAml6BBML73Ga</t>
  </si>
  <si>
    <t>Di cetak bukan screenshot</t>
  </si>
  <si>
    <t>Pengukuran capaian kinerja telah memanfaatkan Teknologi Informasi (Aplikasi).</t>
  </si>
  <si>
    <t>Ya, Jika pengukuran capaian kinerja telah memanfaatkan teknologi informasi</t>
  </si>
  <si>
    <t>https://drive.google.com/drive/u/2/folders/1egGpAvBYZKzPH68YIXZdAttTVKhhBTi1</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</si>
  <si>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</si>
  <si>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</si>
  <si>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</si>
  <si>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</si>
  <si>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</si>
  <si>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https://drive.google.com/drive/u/2/folders/1m8xLmafekY9sQo35kI-UMobR7bS0Q9Gx</t>
  </si>
  <si>
    <t>Aktivitas harian/SUHITA yang sudah di validasi atasan secara berjenjang</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</si>
  <si>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</si>
  <si>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</si>
  <si>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</si>
  <si>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https://drive.google.com/drive/u/2/folders/19m5mAlENuB5WR1o2T9pEwMGufbJpBXMJ</t>
  </si>
  <si>
    <t>Rekap TPP yang di setorkan BPKAD, SS dasboard yang ada nominalnya</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</si>
  <si>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</si>
  <si>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</si>
  <si>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</si>
  <si>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</si>
  <si>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r>
      <rPr>
        <sz val="12"/>
        <color rgb="FF000000"/>
        <rFont val="Arial"/>
        <family val="2"/>
      </rPr>
      <t>Pengukuran kinerja telah mempengaruhi penyesuaian (</t>
    </r>
    <r>
      <rPr>
        <sz val="12"/>
        <color rgb="FF000000"/>
        <rFont val="Arial"/>
        <family val="2"/>
      </rPr>
      <t>Refocusing</t>
    </r>
    <r>
      <rPr>
        <sz val="12"/>
        <color rgb="FF000000"/>
        <rFont val="Arial"/>
        <family val="2"/>
      </rPr>
      <t>) Organisasi.</t>
    </r>
  </si>
  <si>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</si>
  <si>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</si>
  <si>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</si>
  <si>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</si>
  <si>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https://drive.google.com/drive/u/2/folders/1PTwzLE587XLKnLN5uG4M7YUQcG0cq-FV</t>
  </si>
  <si>
    <t>Pengukuran kinerja telah mempengaruhi penyesuaian Kebijakan dalam mencapai kinerja.</t>
  </si>
  <si>
    <t>Ya, Apabila pengukuran Kinerja telah mempengaruhi penyesuaian kebijakan dalam mencapai kinerja/pengukuran kinerja masih sesuai dengan kebijakan</t>
  </si>
  <si>
    <t>https://drive.google.com/drive/u/2/folders/1vmsUA9zzU1IXHOB54Wz7pgNqukUplDWm</t>
  </si>
  <si>
    <t>Pengukuran kinerja telah mempengaruhi penyesuaian Aktivitas dalam mencapai kinerja.</t>
  </si>
  <si>
    <t>Ya, Apabila pengukuran Kinerja telah mempengaruhi penyesuaian aktivitas dalam mencapai kinerja/ pengukuran kinerja masih sesuai dengan aktivitas</t>
  </si>
  <si>
    <t>https://drive.google.com/drive/u/2/folders/1j-WMvFDrjjgnglZk9uELjcGd8SlwXitJ</t>
  </si>
  <si>
    <t>Pengukuran kinerja telah mempengaruhi penyesuaian Anggaran dalam mencapai kinerja.</t>
  </si>
  <si>
    <t>Ya, Apabila pengukuran Kinerja telah mempengaruhi penyesuaian anggaran dalam mencapai kinerja/ pengukuran kinerja masih sesuai dengan anggaran</t>
  </si>
  <si>
    <t>https://drive.google.com/drive/u/2/folders/1E4sVAXdTtsH2PO2d7fV4XxMiXrE0OB1A</t>
  </si>
  <si>
    <t>KAK 2023</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</si>
  <si>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</si>
  <si>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</si>
  <si>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https://drive.google.com/drive/u/2/folders/12zxf25QKwFlD_L8Om3-l31eV5rXrlyu7</t>
  </si>
  <si>
    <t>LKjIP dan di SS bagian Evisiensinya</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</si>
  <si>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</si>
  <si>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</si>
  <si>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</si>
  <si>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</si>
  <si>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https://drive.google.com/drive/u/2/folders/13oPu10H2hG0uRnVQDs_ylhYUQbJfQndP</t>
  </si>
  <si>
    <t>PELAPORAN KINERJA</t>
  </si>
  <si>
    <t>3.a</t>
  </si>
  <si>
    <t>Terdapat Dokumen Laporan yang menggambarkan Kinerja</t>
  </si>
  <si>
    <t>Dokumen Laporan Kinerja telah disusun.</t>
  </si>
  <si>
    <t>Ya, jika laporan kinerja disusun</t>
  </si>
  <si>
    <t>LKjIP Diskominfo Tahun 2022, LPPD Diskominfo Tahun 2022</t>
  </si>
  <si>
    <t>1. LKjIP Diskominfo Tahun 2022
2. LPPD Diskominfo Tahun 2022</t>
  </si>
  <si>
    <t>https://drive.google.com/drive/folders/1TBcrIM8X9h-X6b6cr2dBH5IDuWlM17zB?usp=share_link</t>
  </si>
  <si>
    <t>Dokumen Laporan Kinerja telah disusun secara berkala.</t>
  </si>
  <si>
    <t>a. apabila laporan kinerja dilakukan per triwulan (3 Bulan);
b. apabila laporan kinerja dilakukan per semester (6 bulan);
c. apabila laporan kinerja dilakukan 1 tahun sekali</t>
  </si>
  <si>
    <t>Laporan Kinerja Triwulan I-IV Tahun 2022</t>
  </si>
  <si>
    <t>https://drive.google.com/drive/folders/1T1Pdl38tl0OMQJF2faHoz5_g4Da3FT4c?usp=share_link</t>
  </si>
  <si>
    <t>Dokumen Laporan Kinerja telah direviu.</t>
  </si>
  <si>
    <t>Ya, jika laporan telah direviu (terdapat surat keterangan reviu)</t>
  </si>
  <si>
    <t>Laporan Kinerja (LPPD Tahun 2022) telah direviu oleh Inspektorat</t>
  </si>
  <si>
    <t>Hasil Reviu LPPD Oleh Inspektorat</t>
  </si>
  <si>
    <t>https://drive.google.com/drive/folders/1SwzoXIkuuMGRjhH80iLZTw5MWVB1PgI3?usp=share_link</t>
  </si>
  <si>
    <t>Dokumen Laporan Kinerja telah dipublikasikan.</t>
  </si>
  <si>
    <t>a. apabila laporan kinerja dipublikasikan secara luas (dapat diakses masyarakat luas);
b. apabila laporan kinerja dipublikasikan secara terbatas (internal pemerintah);
c. apabila laporan kinerja belum dipublikasikan</t>
  </si>
  <si>
    <r>
      <rPr>
        <u/>
        <sz val="11"/>
        <color rgb="FF0070C0"/>
        <rFont val="Calibri"/>
        <family val="2"/>
      </rPr>
      <t xml:space="preserve">1. Screenshot upload laporan kinerja pada web https://esr.menpan.go.id/ ;
2. Screenshot upload laporan kinerja pada web https://si-sakip.mojokertokab.go.id/ ;
3. Screenshot upload laporan kinerja pada web </t>
    </r>
    <r>
      <rPr>
        <u/>
        <sz val="11"/>
        <color rgb="FF1155CC"/>
        <rFont val="Calibri"/>
        <family val="2"/>
      </rPr>
      <t xml:space="preserve">https://diskominfo.mojokertokab.go.id
</t>
    </r>
    <r>
      <rPr>
        <u/>
        <sz val="11"/>
        <color rgb="FF0070C0"/>
        <rFont val="Calibri"/>
        <family val="2"/>
      </rPr>
      <t xml:space="preserve">4. </t>
    </r>
    <r>
      <rPr>
        <u/>
        <sz val="11"/>
        <color rgb="FF1155CC"/>
        <rFont val="Calibri"/>
        <family val="2"/>
      </rPr>
      <t>http://ppid.mojokertokab.go.id/information</t>
    </r>
  </si>
  <si>
    <r>
      <rPr>
        <u/>
        <sz val="11"/>
        <color rgb="FF1155CC"/>
        <rFont val="Calibri"/>
        <family val="2"/>
      </rPr>
      <t>https://drive.google.com/drive/folders/1HyhCz92ffOPqiNsqybS4gpBbV26uWCQv?usp=share_link</t>
    </r>
    <r>
      <rPr>
        <u/>
        <sz val="11"/>
        <color rgb="FF0070C0"/>
        <rFont val="Calibri"/>
        <family val="2"/>
      </rPr>
      <t xml:space="preserve"> </t>
    </r>
  </si>
  <si>
    <t>Dokumen Laporan Kinerja telah disampaikan tepat waktu.</t>
  </si>
  <si>
    <t>Ya, jika laporan kinerja telah disampaikan tepat waktu</t>
  </si>
  <si>
    <t>Tepat waktu disesuaikan dengan aturan masing-masing</t>
  </si>
  <si>
    <t xml:space="preserve">Screenshot bukti upload Laporan Kinerja pada web https://esr.menpan.go.id/ </t>
  </si>
  <si>
    <t>https://drive.google.com/drive/folders/1q1FBvo4JtYFFt-6oH-DtxpuNLlOz4Arz?usp=share_link</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</si>
  <si>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</si>
  <si>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</si>
  <si>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</si>
  <si>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</si>
  <si>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LKjIP berttd+SK Tim LKjIP Diskominfo Tahun 2022</t>
  </si>
  <si>
    <t>https://drive.google.com/drive/folders/12roMSx4eER41KA1J0aVWLA1CuurIlxe5?usp=share_link</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</si>
  <si>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</si>
  <si>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</si>
  <si>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</si>
  <si>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https://drive.google.com/drive/folders/1TjUuYHNTrw1gltHpfcry30caGG7jTWL5?usp=share_link</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</si>
  <si>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</si>
  <si>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</si>
  <si>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</si>
  <si>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r>
      <rPr>
        <sz val="12"/>
        <color theme="1"/>
        <rFont val="Arial"/>
        <family val="2"/>
      </rPr>
      <t xml:space="preserve">kriteria informasi tentang pencapaian kinerja:
- pencapaian kinerja harus berorientasi </t>
    </r>
    <r>
      <rPr>
        <i/>
        <sz val="12"/>
        <color theme="1"/>
        <rFont val="Arial"/>
        <family val="2"/>
      </rPr>
      <t xml:space="preserve">outcome
- </t>
    </r>
    <r>
      <rPr>
        <sz val="12"/>
        <color theme="1"/>
        <rFont val="Arial"/>
        <family val="2"/>
      </rPr>
      <t>berisi pencapaian kinerja yang dituangkan pada PK</t>
    </r>
  </si>
  <si>
    <t>LKjIP Diskominfo Tahun 2022</t>
  </si>
  <si>
    <r>
      <rPr>
        <u/>
        <sz val="11"/>
        <color rgb="FF1155CC"/>
        <rFont val="Calibri"/>
        <family val="2"/>
      </rPr>
      <t>https://drive.google.com/drive/folders/1wf6QNaVM3CK3KkepD1QLEFKqAN669v-3?usp=share_link</t>
    </r>
    <r>
      <rPr>
        <sz val="11"/>
        <color theme="1"/>
        <rFont val="Calibri"/>
        <family val="2"/>
        <scheme val="minor"/>
      </rPr>
      <t xml:space="preserve"> </t>
    </r>
  </si>
  <si>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</si>
  <si>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</si>
  <si>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r>
      <rPr>
        <u/>
        <sz val="11"/>
        <color rgb="FF1155CC"/>
        <rFont val="Calibri"/>
        <family val="2"/>
      </rPr>
      <t>https://drive.google.com/drive/folders/1TBhsKEZMW8qrWHLeC0q0iKk50xJmGYWZ?usp=share_link</t>
    </r>
    <r>
      <rPr>
        <sz val="11"/>
        <color rgb="FF000000"/>
        <rFont val="Calibri"/>
        <family val="2"/>
      </rPr>
      <t xml:space="preserve"> </t>
    </r>
  </si>
  <si>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</si>
  <si>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</si>
  <si>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r>
      <rPr>
        <u/>
        <sz val="11"/>
        <color rgb="FF1155CC"/>
        <rFont val="Calibri"/>
        <family val="2"/>
      </rPr>
      <t>https://drive.google.com/drive/folders/1XhGdRTxObjT4zaxokAC5CD6ZHK_hqVaA?usp=share_link</t>
    </r>
    <r>
      <rPr>
        <sz val="11"/>
        <color rgb="FF000000"/>
        <rFont val="Calibri"/>
        <family val="2"/>
      </rPr>
      <t xml:space="preserve"> </t>
    </r>
  </si>
  <si>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</si>
  <si>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</si>
  <si>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r>
      <rPr>
        <u/>
        <sz val="11"/>
        <color rgb="FF1155CC"/>
        <rFont val="Calibri"/>
        <family val="2"/>
      </rPr>
      <t>https://drive.google.com/drive/folders/1tqIiHIKlgmQOjOvQC9p2eUVbs3uxJ-Ax?usp=share_link</t>
    </r>
    <r>
      <rPr>
        <sz val="11"/>
        <color rgb="FF000000"/>
        <rFont val="Calibri"/>
        <family val="2"/>
      </rPr>
      <t xml:space="preserve"> </t>
    </r>
  </si>
  <si>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</si>
  <si>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</si>
  <si>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r>
      <rPr>
        <u/>
        <sz val="11"/>
        <color rgb="FF1155CC"/>
        <rFont val="Calibri"/>
        <family val="2"/>
      </rPr>
      <t>https://drive.google.com/drive/folders/1KBZr8hpR5qtdkPPs30ZAgCULAD1oI5Rs?usp=share_link</t>
    </r>
    <r>
      <rPr>
        <sz val="11"/>
        <color rgb="FF000000"/>
        <rFont val="Calibri"/>
        <family val="2"/>
      </rPr>
      <t xml:space="preserve"> </t>
    </r>
  </si>
  <si>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</si>
  <si>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</si>
  <si>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r>
      <rPr>
        <u/>
        <sz val="11"/>
        <color rgb="FF1155CC"/>
        <rFont val="Calibri"/>
        <family val="2"/>
      </rPr>
      <t>https://drive.google.com/drive/folders/1Q3cqfjTB-kX9WgRFyQDfaHMwfkjNXTO8?usp=share_link</t>
    </r>
    <r>
      <rPr>
        <sz val="11"/>
        <color rgb="FF000000"/>
        <rFont val="Calibri"/>
        <family val="2"/>
      </rPr>
      <t xml:space="preserve"> </t>
    </r>
  </si>
  <si>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</si>
  <si>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</si>
  <si>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r>
      <rPr>
        <u/>
        <sz val="11"/>
        <color rgb="FF1155CC"/>
        <rFont val="Calibri"/>
        <family val="2"/>
      </rPr>
      <t>https://drive.google.com/drive/folders/13kF0579BB-RWPwZLcfChyCNM_J3mzNM2?usp=share_link</t>
    </r>
    <r>
      <rPr>
        <sz val="11"/>
        <color rgb="FF000000"/>
        <rFont val="Calibri"/>
        <family val="2"/>
      </rPr>
      <t xml:space="preserve"> </t>
    </r>
  </si>
  <si>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</si>
  <si>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</si>
  <si>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r>
      <rPr>
        <u/>
        <sz val="11"/>
        <color rgb="FF1155CC"/>
        <rFont val="Calibri"/>
        <family val="2"/>
      </rPr>
      <t>https://drive.google.com/drive/folders/1TgwIKTQqVSJ7sHqv1S9MIjSpbtv7T_CU?usp=sharing</t>
    </r>
    <r>
      <rPr>
        <sz val="11"/>
        <color rgb="FF000000"/>
        <rFont val="Calibri"/>
        <family val="2"/>
      </rPr>
      <t xml:space="preserve"> </t>
    </r>
  </si>
  <si>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</si>
  <si>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</si>
  <si>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</si>
  <si>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</si>
  <si>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</si>
  <si>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Laporan Monitoring/Evaluasi Kinerja per Tribulan I-IV</t>
  </si>
  <si>
    <t>https://drive.google.com/drive/folders/1w6WXGGdAwKuhoHrYw7u5LVIySPev-unc?usp=share_link</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</si>
  <si>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</si>
  <si>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</si>
  <si>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r>
      <rPr>
        <u/>
        <sz val="11"/>
        <color rgb="FF1155CC"/>
        <rFont val="Calibri"/>
        <family val="2"/>
      </rPr>
      <t>https://drive.google.com/drive/folders/1ZteoFX2KJPXB8_y-u7yoAnM7bX3Ia20g?usp=share_link</t>
    </r>
    <r>
      <rPr>
        <sz val="11"/>
        <color rgb="FF000000"/>
        <rFont val="Calibri"/>
        <family val="2"/>
      </rPr>
      <t xml:space="preserve"> </t>
    </r>
  </si>
  <si>
    <t>Informasi dalam laporan kinerja berkala telah digunakan dalam penyesuaian aktivitas untuk mencapai kinerja.</t>
  </si>
  <si>
    <t>Ya, apabila informasi dalam laporan kinerja berkala telah digunakan dalam penyesuaian aktivitas untuk mencapai kinerja</t>
  </si>
  <si>
    <r>
      <rPr>
        <u/>
        <sz val="11"/>
        <color rgb="FF1155CC"/>
        <rFont val="Calibri"/>
        <family val="2"/>
      </rPr>
      <t>https://drive.google.com/drive/folders/1hqaWQL2VD_ctyvYx3n0Kh2Lgb0NyZD5o?usp=share_link</t>
    </r>
    <r>
      <rPr>
        <sz val="11"/>
        <color rgb="FF000000"/>
        <rFont val="Calibri"/>
        <family val="2"/>
      </rPr>
      <t xml:space="preserve"> </t>
    </r>
  </si>
  <si>
    <t>Informasi dalam laporan kinerja berkala telah digunakan dalam penyesuaian penggunaan anggaran untuk mencapai kinerja.</t>
  </si>
  <si>
    <t>Ya, apabila informasi dalam laporan kinerja berkala telah digunakan dalam penyesuaian anggaran untuk mencapai kinerja</t>
  </si>
  <si>
    <r>
      <rPr>
        <u/>
        <sz val="11"/>
        <color rgb="FF1155CC"/>
        <rFont val="Calibri"/>
        <family val="2"/>
      </rPr>
      <t>https://drive.google.com/drive/folders/19bBl0EMRMBVl8MLayP8YQmvHKXMGUmVa?usp=share_link</t>
    </r>
    <r>
      <rPr>
        <sz val="11"/>
        <color rgb="FF000000"/>
        <rFont val="Calibri"/>
        <family val="2"/>
      </rPr>
      <t xml:space="preserve"> </t>
    </r>
  </si>
  <si>
    <t>Informasi dalam laporan kinerja telah digunakan dalam evaluasi pencapaian keberhasilan kinerja.</t>
  </si>
  <si>
    <t>Ya, apabila informasi dalam laporan kinerja berkala telah digunakan dalam evaluasi pencapaian keberhasilan kinerja</t>
  </si>
  <si>
    <t xml:space="preserve">https://drive.google.com/drive/folders/1Eh5kfNNgclJRBTNCbIjeCpt4NDV5G5BG?usp=share_link </t>
  </si>
  <si>
    <t>Informasi dalam laporan kinerja telah digunakan dalam penyesuaian perencanaan kinerja yang akan dihadapi berikutnya.</t>
  </si>
  <si>
    <t>Ya, apabila informasi dalam laporan kinerja berkala telah digunakan dalam penyesuaian perencanaan kinerja untuk mencapai kinerja</t>
  </si>
  <si>
    <r>
      <rPr>
        <u/>
        <sz val="11"/>
        <color rgb="FF1155CC"/>
        <rFont val="Calibri"/>
        <family val="2"/>
      </rPr>
      <t>https://drive.google.com/drive/folders/1wj84uQbgEGB0yQAZY-IBnqqyoFP5inMD?usp=share_link</t>
    </r>
    <r>
      <rPr>
        <u/>
        <sz val="11"/>
        <color rgb="FF0070C0"/>
        <rFont val="Calibri"/>
        <family val="2"/>
      </rPr>
      <t xml:space="preserve"> </t>
    </r>
  </si>
  <si>
    <t>Informasi dalam laporan kinerja selalu mempengaruhi perubahan budaya kinerja organisasi.</t>
  </si>
  <si>
    <t>Ya, apabila informasi dalam laporan kinerja berkala telah digunakan dalam penyesuaian budaya kinerja untuk mencapai kinerja</t>
  </si>
  <si>
    <r>
      <rPr>
        <u/>
        <sz val="11"/>
        <color rgb="FF1155CC"/>
        <rFont val="Calibri"/>
        <family val="2"/>
      </rPr>
      <t>https://drive.google.com/drive/folders/1I0NLO4jt93bO5Y40NGPB7W-nIRb2tfmq?usp=share_link</t>
    </r>
    <r>
      <rPr>
        <u/>
        <sz val="11"/>
        <color rgb="FF0070C0"/>
        <rFont val="Calibri"/>
        <family val="2"/>
      </rPr>
      <t xml:space="preserve"> </t>
    </r>
  </si>
  <si>
    <t>EVALUASI AKUNTABILITAS KINERJA INTERNAL</t>
  </si>
  <si>
    <t>4.a</t>
  </si>
  <si>
    <t xml:space="preserve">TINDAK LANJUT REKOMENDASI HASIL EVALUASI </t>
  </si>
  <si>
    <t>Seluruh rekomendasi atas hasil evaluasi akuntablitas kinerja internal telah ditindaklanjuti.</t>
  </si>
  <si>
    <t>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</si>
  <si>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Tindak Lanjut LHE AKIP tahun 2022</t>
  </si>
  <si>
    <t>https://drive.google.com/drive/folders/1DjTKBu7tV9ueFfwIuhUtZWvQDWxcRt1g?usp=sharing</t>
  </si>
  <si>
    <t>Rekomendasi SAKIP Tahun 2022, Berita acara 2 pihak OPD dan Inspektorat</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</si>
  <si>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</si>
  <si>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</si>
  <si>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</si>
  <si>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</si>
  <si>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https://drive.google.com/drive/folders/1nmQ2Rq_kgrP-6rdt_2xhlu0xHEyIld4z?usp=share_link</t>
  </si>
  <si>
    <t>4.c</t>
  </si>
  <si>
    <t>Capaian Outcome</t>
  </si>
  <si>
    <t xml:space="preserve">Telah terjadi perbaikan dan peningkatan kinerja (Outcome) dengan memanfaatkan hasil evaluasi akuntablitas kinerja internal.                        </t>
  </si>
  <si>
    <t>Bukti tindak lanjut evaluasi akuntabilitas kinerja</t>
  </si>
  <si>
    <t>https://drive.google.com/drive/folders/1yT0WY8oL6WJji6_HOK-VAcRBznb2gD_c?usp=share_link</t>
  </si>
  <si>
    <t>Realisasi IKU OPD (ada di LKjIP)</t>
  </si>
  <si>
    <t>1. Renja Diskominfo Tahun 2021
2. Renja Perubahan Diskominfo Tahun 2022 
3. Renja Diskominfo Tahun 2023
4. Rancangan Renja Diskominfo Tahun 2024</t>
  </si>
  <si>
    <t xml:space="preserve">1. Rencana Aksi Diskominfo Tahun 2022
2. Rencana Aksi Diskominfo Tahun 2023
3. SKP </t>
  </si>
  <si>
    <t>1.1 DPA Diskominfo TA. 2022 
1.2 DPA Diskominfo TA. 2023
2.1  RKA 2022
2.2 RKA 2023
3.1 KAK 2022
3.2 KAK 2023
3.3 KAK 2024</t>
  </si>
  <si>
    <t xml:space="preserve">1. Dokumen Renstra 2021-2026+SK Renstra
</t>
  </si>
  <si>
    <t>1.1  Renja Diskominfo Tahun 2022
1.2 Renja Perubahan Diskominfo Tahun 2022 
2. Renja Diskominfo Tahun 2023
3. Rankhir Renja Diskominfo Tahun 2024</t>
  </si>
  <si>
    <r>
      <rPr>
        <sz val="11"/>
        <color rgb="FF000000"/>
        <rFont val="Calibri"/>
        <family val="2"/>
      </rPr>
      <t xml:space="preserve">1. Screenshot bukti Dokumen Perencanaan Kinerja (Renstra) telah di publikasikan pada website :
https://diskominfo.mojokertokab.go.id/
</t>
    </r>
    <r>
      <rPr>
        <u/>
        <sz val="11"/>
        <color rgb="FF1155CC"/>
        <rFont val="Calibri"/>
        <family val="2"/>
      </rPr>
      <t>https://esr.menpan.go.id/</t>
    </r>
    <r>
      <rPr>
        <sz val="11"/>
        <color rgb="FF000000"/>
        <rFont val="Calibri"/>
        <family val="2"/>
      </rPr>
      <t xml:space="preserve">  ;
https://si-sakip.mojokertokab.go.id/sakip-publik/perencanaan 
</t>
    </r>
  </si>
  <si>
    <r>
      <rPr>
        <sz val="11"/>
        <color rgb="FF000000"/>
        <rFont val="Calibri"/>
        <family val="2"/>
      </rPr>
      <t xml:space="preserve">1. Screenshot bukti Dokumen Perencanaan Kinerja (Renja) telah di publikasikan pada website :
https://diskominfo.mojokertokab.go.id/
</t>
    </r>
    <r>
      <rPr>
        <u/>
        <sz val="11"/>
        <color rgb="FF1155CC"/>
        <rFont val="Calibri"/>
        <family val="2"/>
      </rPr>
      <t>https://esr.menpan.go.id/</t>
    </r>
    <r>
      <rPr>
        <sz val="11"/>
        <color rgb="FF000000"/>
        <rFont val="Calibri"/>
        <family val="2"/>
      </rPr>
      <t xml:space="preserve">  ;
https://si-sakip.mojokertokab.go.id/sakip-publik/perencanaan 
</t>
    </r>
  </si>
  <si>
    <r>
      <rPr>
        <sz val="11"/>
        <color rgb="FF000000"/>
        <rFont val="Calibri"/>
        <family val="2"/>
      </rPr>
      <t xml:space="preserve">1. Screenshot bukti Dokumen Perencanaan Kinerja (Perjanjian Kinerja) telah di publikasikan pada website :
https://diskominfo.mojokertokab.go.id/
</t>
    </r>
    <r>
      <rPr>
        <u/>
        <sz val="11"/>
        <color rgb="FF1155CC"/>
        <rFont val="Calibri"/>
        <family val="2"/>
      </rPr>
      <t>https://esr.menpan.go.id/</t>
    </r>
    <r>
      <rPr>
        <sz val="11"/>
        <color rgb="FF000000"/>
        <rFont val="Calibri"/>
        <family val="2"/>
      </rPr>
      <t xml:space="preserve">  ;
https://si-sakip.mojokertokab.go.id/sakip-publik/perencanaan 
</t>
    </r>
  </si>
  <si>
    <t xml:space="preserve">Form E.81, Evaluasi Terhadap Hasil Renja Dinas Komunikasi Dan Informatika TW 1, TW 2 Tahun 2023 </t>
  </si>
  <si>
    <t xml:space="preserve">1. Screenshot Aplikasi Aksara
2. Hasil Ekspor Aksara (E.81 Evaluasi Terhadap Hasil Renja Perangkat Daerah Lingkungan Kabupaten) </t>
  </si>
  <si>
    <t xml:space="preserve">1. Screenshot Suhita poin produktivitas kinerja sebagai dasar pemberian TPP
2. Berkas Pengajuan Pembayaran TPP </t>
  </si>
  <si>
    <t>Hasil evaluasi kinerja dan e-monev</t>
  </si>
  <si>
    <t>1. Laporan E-Monev Bln.Januari-Juni 2023
2. Pelaksanaan Monev Evaluasi dan Kinerja 
3. Laporan Monev IKI Suhita</t>
  </si>
  <si>
    <t>1. Laporan Monitoring/Evaluasi Kinerja per Tribulan
2. Laporan Aktivitas Harian Suhita</t>
  </si>
  <si>
    <t>Lap. Kinerja individu dan Lap. Kinerja Instansi Pemerintah telah menggunakan informasi dalam lap.kinerja dalam evaluasi pencapaian keberhasilan kinerja</t>
  </si>
  <si>
    <t>Lap. Kinerja individu dan Lap. Kinerja Instansi Pemerintah telah menggunakan informasi dalam lap.kinerja dalam penyesuaian perencnaan kinerja yang akan dihadapi berikutnya</t>
  </si>
  <si>
    <t>Terdapat SK Tim Budaya Kerja dan Power Point alur budaya kerja serta hasil budaya kerja</t>
  </si>
  <si>
    <t xml:space="preserve">1. SK Agent Perubahan 
2. SK Tim Budaya Kinerja
3. PPT Pengembangan Hasil Inovasi Satu Data Palapa
4. Video Profil Satu Data Palapa
5. Dokumentasi Capaian Penghargaan Inovasi Kepala Dinas Kominfo pada Jatim PR Award atas Inovasi SiJamed
6. Video Profil Sijamed, screenshot app si-jamed
</t>
  </si>
  <si>
    <t>Dinas Komunikasi dan Informatika telah menyusun dokumen Renstra th 2021 - 2026 dan ditetapkan dengan SK Penetapan Kepala Dinas</t>
  </si>
  <si>
    <t>Dinas Komunikasi dan Informatika telah menyusun dokumen Rencana Kerja dan telah ditetapkan dengan SK Penetapan Kepala Dinas</t>
  </si>
  <si>
    <t>Dinas Komunikasi dan Informatika telah menyusun  perencanaan aktivitas berupa sasaran kinerja pegawai (SKP) untuk masing masing pegawai dan juga rencana aksi</t>
  </si>
  <si>
    <t>Dinas Komunikasi dan Informatika telah menyusun dokumen perencanaan anggaran dengan memperhatikan kinerja yang terukur</t>
  </si>
  <si>
    <t>1. Screenshot SUHITA keterlibatan pimpinan dalam mengukur capaian kinerja (pimpinan selaku penilai kinerja bawahan) 
2. Screenshot SUHITA keterlibatan pimpinan dalam proses validasi kinerja/aktivitas harian bawahan</t>
  </si>
  <si>
    <t>SKP yang ada di SUHITA, rencana aksinya, aktivitas harian yang sudah di validasi, Monitoring IKI berjenjang salah satu bidang</t>
  </si>
  <si>
    <t>1. Laporan IKI pada Suhita
2. SKP pada Suhita
3. Aktivitas Harian yang telah divalidasi oleh pimpinan
4. Laporan Kinerja Berjenjang</t>
  </si>
  <si>
    <t xml:space="preserve">1. Perbup TPP
2. Perbup Beban Kerja Pengelola Keuangan dan Pengurus Barang
3. Penilaian Kinerja dan SKP Diskominfo Tahun 2022 </t>
  </si>
  <si>
    <t>1. Laporan Aktivitas Harian Berjenjang pada SUHITA yang telah divalidasi pimpinan</t>
  </si>
  <si>
    <t xml:space="preserve">1. Laporan Realisasi Kinerja dan Anggaran (e-Monev &amp; Aksara)
2. KAK 2023
3. KAK 2024
4. DPA 2002-2023
5. Laporan Kinerja Berjenjang Diskominfo Tahun 2022
</t>
  </si>
  <si>
    <t>1. SKP dan Penilaian Kinerja Diskominfo Tahun 2022
2. Laporan Kinerja Berjenjang Seluruh Pegawai Tahun 2022</t>
  </si>
  <si>
    <t>Idem dg no 5,6</t>
  </si>
  <si>
    <t xml:space="preserve">1.Matrik Capaian Kinerja (LKjIP)
2. IKU, IKI
3. PK Diskominfo 2022-2023 
4. LKjIP Diskominfo, Laporan Kinerja Berjenjang
5. Renstra Diskominfo Tahun 2021-2026
6. Renja Tahun 2022, Renja Perubahan 2022, Renja 2023, Renja 2024
7. Rencana Aksi Tahun 2022, Rencana Aksi Tahun 2023
8. DPA Tahun 2022-2023
</t>
  </si>
  <si>
    <t>1. Rencana Aksi Tindak Lanjut Rekomendasi  LHE SAKIP Tahun 2022
2. LKjIP Diskominfo 
3. Laporan Kinerja Berjenjang seluruh pegawai
4. Matrik Perbandingan Realisasi Kinerja Tahun 2022 dan tahun sebelumnya_LKjIP</t>
  </si>
  <si>
    <t>1. Tindak Lanjut LHE AKIP tahun 2022
2. Berita Acara Bukti Tindak Lanjut LHE AKIP
3. Rencana Aksi Tindak Lanjut LHE AKIP Tahun 2022</t>
  </si>
  <si>
    <t>LKJiP Lengkap, matrik perbandingan realisasi kinerja tahun 2022 dan sebelumnya</t>
  </si>
  <si>
    <t>1. Laporan Kinerja Berjenjang Tahun 2022
2. LKjIP Diskominfo Tahun 2022
3. E.81 TW I-IV Tahun 2022</t>
  </si>
  <si>
    <r>
      <rPr>
        <sz val="11"/>
        <color rgb="FF000000"/>
        <rFont val="Calibri"/>
        <family val="2"/>
      </rPr>
      <t xml:space="preserve">Laporan Kinerja telah dipublikasikan pada web  ; https://diskominfo.mojokertokab.go.id/
</t>
    </r>
    <r>
      <rPr>
        <u/>
        <sz val="11"/>
        <color rgb="FF1155CC"/>
        <rFont val="Calibri"/>
        <family val="2"/>
      </rPr>
      <t>http://ppid.mojokertokab.go.id/information/;
https://si-sakip.mojokertokab.go.id/sakip-publik/pelaporan ;
https://esr.menpan.go.id/</t>
    </r>
  </si>
  <si>
    <t>1. Perda No.9 Tahun 2021 tentang RPJMD Kab.mojokerto 2021-2026
2. Dokumen Renstra Diskominfo Tahun 2021-2026+SK Renstra</t>
  </si>
  <si>
    <t>Perjanjian Kinerja Diskominfo telah diformalkan</t>
  </si>
  <si>
    <t>1. PK Diskominfo Tahun 2022+ PK Perubahan Diskominfo Tahun 2022
2. Perjanjian Kinerja Diskominfo Tahun 2023</t>
  </si>
  <si>
    <t xml:space="preserve">1. Perjanjian Kinerja 2022, PK Perubahan 2022, PK 2023
2. Laporan Kinerja Berjenjang 2022
3. BA Laporan Kinerja Bidang-Bidang
</t>
  </si>
  <si>
    <t>1. Indikator Kinerja Utama (IKU) dan Formulasinya
2. Indikator Kinerja Individu (IKI) dan Formulasinya
3. Perjanjian Kinerja 2022, PK Perubahan 2022, PK Diskominfo 2023</t>
  </si>
  <si>
    <t>1. PK Diskominfo Tahun 2022
2. PK Perubahan Diskominfo Tahun 2022
2. PK Diskominfo Tahun 2023</t>
  </si>
  <si>
    <t>1. Renstra Diskominfo Tahun 2021-2026
2. IKK Hasil Mapping Kepmendagri 050-5889
3. Rekapitulasi Data Pengukuran PD (IKU,IKI)
3. Berita Acara Realisasi Kinerja Bidang-bidang Tahun 2022</t>
  </si>
  <si>
    <t>1. SK IKU Diskominfo
2. SK IKI Diskominfo</t>
  </si>
  <si>
    <t>1. Realisasi Kinerja  atas IKU pada LKjIP 2022  yang telah dicapai berdasarkan atas target kinerja yang terukur dan telah ditetapkan pada Renstra  Diskominfo Th.2021-2026
2. Berita Acara Realisasi Kinerja Tahun 2022</t>
  </si>
  <si>
    <t>1. Realisasi Kinerja  atas  Perjanjian Kinerja  pada LKjIP 2022  yang telah dicapai berdasarkan atas target kinerja yang terukur dan telah ditetapkan pada Renstra  Diskominfo Th.2021-2026
2. Perjanjian Kinerja 2022, PK Perubahan 2022, PK Diskominfo 2023</t>
  </si>
  <si>
    <t>1. Pohon Kinerja Diskominfo
2. Cascading Diskominfo Tahun 2023</t>
  </si>
  <si>
    <t xml:space="preserve">Pohon Kinerja+Croscutting Diskominfo
</t>
  </si>
  <si>
    <t>Setiap pegawai merumuskan dan menetapkan Perencanaan Kinerja dengan Matriks Peran Hasil (MPH)</t>
  </si>
  <si>
    <t>MPH Diskominfo</t>
  </si>
  <si>
    <t xml:space="preserve">1. RKA Diskominfo Tahun 2022, 2023, 2024
2. SKP dan Penilaian Kinerja Pegawai </t>
  </si>
  <si>
    <t xml:space="preserve">1. E. 80 (Evaluasi Terhadap Renstra)
2. E. 81 (Evaluasi Terhadap Renja TH. 2022)
3. E. 81 (Evaluasi Terhadap Renja TH. 2023 TW I, TW II
</t>
  </si>
  <si>
    <t xml:space="preserve">1. Perjanjian Kinerja TH. 2022, PK Perubahan 2022, PK Diskominfo 2023
2. Berita Acara Laporan Kinerja Diskominfo TH. 2022
</t>
  </si>
  <si>
    <t xml:space="preserve">1. Renja Diskominfo Tahun 2022
2. Renja Perubahan Diskominfo Tahun 2022
3. Renja Diskominfo Tahun 2023
4. Tindak Lanjut Hasil Reviu Inspektorat Renja 2023 
5. Tindak Lanjut Hasil Reviu Inspektorat RKA 2023
</t>
  </si>
  <si>
    <t xml:space="preserve">1. Rencana Aksi Diskominfo TH. 2022
2. Rencana Aksi Diskominfo TH. 2023
</t>
  </si>
  <si>
    <t>1. SKP dan Penilaian Kinerja Diskominfo Tahun 2022</t>
  </si>
  <si>
    <t xml:space="preserve">1. SOP Pengukuran Kinerja
2. IKU+IKI Diskominfo 
</t>
  </si>
  <si>
    <t>E-81 2022 dan E81 TW 1</t>
  </si>
  <si>
    <t>1. Perjanjian Kinerja Suhita
2. SKP Suhita
3. Aktivitas Harian Pegawai Suhita</t>
  </si>
  <si>
    <t xml:space="preserve">1. SOP Pengumpulan Data Kinerja
2. SOP Pengukuran Kinerja
3. Laporan IKI Berjenjang
</t>
  </si>
  <si>
    <t>1. Screenshot SUHITA pimpinan selaku penilai kinerja bawahan
2. Screenshot SUHITA pimpinan dalam proses validasi kinerja/aktivitas harian bawahan
3. Monitoring Rencana Aksi/Laporan IKI Bulanan Berjenjang</t>
  </si>
  <si>
    <t>1. Screenshot Monitoring IKI pada SUHITA
2. Screenshot Monitoring Realisasi Kinerja dan Anggaran pada Aksara</t>
  </si>
  <si>
    <t>Pengukuran Kinerja organisasi SS AKSARA</t>
  </si>
  <si>
    <r>
      <t xml:space="preserve">1. Refocusing/Pergeseran Anggaran TA.2022-2023
</t>
    </r>
    <r>
      <rPr>
        <sz val="11"/>
        <rFont val="Calibri"/>
        <family val="2"/>
      </rPr>
      <t>3. LKjIP Diskominfo_Efisiensi Anggaran</t>
    </r>
  </si>
  <si>
    <t>1. Laporan Monitoring/Evaluasi Kinerja TW I+ E81 TW I Tahun 2023
2. Laporan Monitoring/Evaluasi Kinerja TW II+ E81 TW II Tahun 2023
3. E.80 Evaluasi Kinerja Tahun 2022
4. E.81 Evaluasi Renja TW I-TW IV Tahun 2022</t>
  </si>
  <si>
    <t>1.  Sistem Informasi Pemerintahan Daerah - Cetak RKPD_2023
2.  Sistem Informasi Pemerintahan Daerah - Cetak RKPD Rankhir Renja2023
3. Cetak Renja - Dinas Komunikasi dan Informatika 2023 (SIPD)
4. KAK Diskominfo Tahun 2023, KAK 2024</t>
  </si>
  <si>
    <t>1. Laporan Monitoring/Evaluasi Kinerja per Tribulan I-IV+E.80/E81 2023
2. LKjIP Diskominfo Tahun 2022
3. Renja Diskominfo Tahun 2023_Evaluasi terhadap Capaian Kinerja Tahun lalu
4. Renja Diskominfo Tahun 2024_Evaluasi terhadap Capaian Kinerja Tahun lalu</t>
  </si>
  <si>
    <t>1. Laporan Monitoring/Evaluasi Kinerja per Tribulan TW I, TW II Th.2023 
2. E. 80 (Evaluasi Terhadap Renstra) Tahun 2022, E.80 TW I-IV Th.2022
3. Laporan Kinerja Berjenjang
4. LKjIP Diskominfo Tahun 2022</t>
  </si>
  <si>
    <t>1.  Laporan Monitoring/Evaluasi Kinerja per Tribulan TW I, TW II Th.2023 
2. E. 80 (Evaluasi Terhadap Renstra) Tahun 2022, E.80 TW I-IV Th.2022
2. Laporan E-Monev Bln.Januari-Juni 2023</t>
  </si>
  <si>
    <t xml:space="preserve">Telah dilakukan penyesuaian atas perbaikan rencana aksi yang telah disusun dengan menyajikan target kinerja perbulan hingga pada level pegawai melalui monitoring rencana aksi bulanan pada aplikasi suhita (Laporan IKI bulanan) masing-masing pegawai.
Data Pendukung :
a. Rencana Aksi Dinas Komunikasi dan Informatika Tahun 2023 
b. Screenshot Monitoring Rencana Aksi Pegawai (Laporan IKI bulanan) pada aplikasi SUHITA
</t>
  </si>
  <si>
    <t xml:space="preserve">Telah ditetapkan jadwal monitoring dan evaluasi atas rencana aksi secara berkala untuk tahun anggaran 2023 sebagaimana tercantum dalam Kerangka Acuan Kerja (KAK) pada sub kegiatan Evaluasi Kinerja Perangkat Daerah dan menyusun time schedule pelaksanaan kegiatan sebagai tindak lanjut atas rencana aksi yang telah disusun.
Data Pendukung :
a. Jadwal Monitoring dan Evaluasi atas Rencana Aksi Dinas Komunikasi dan Informatika Tahun 2023 pada KAK sub kegiatan Evaluasi Kinerja Perangkat Daerah
b. Time Schedule pelaksanaan kegiatan TA.2023 
c. Dokumentasi dan laporan pelaksanaan kegiatan monev rencana aksi 
</t>
  </si>
  <si>
    <t xml:space="preserve">Telah dilakukan Penyusunan SOP Pengukuran kinerja
Data Pendukung :
SOP Pengukuran Kinerja
</t>
  </si>
  <si>
    <t xml:space="preserve">Pengukuran Kinerja pada masing-masing kinerja utama akan dilengkapi dengan bukti pendukung untuk pengukuran kinerja pada tahun pelaporan kinerja 2022.
Data Pendukung :
a. Rekapitulasi Data Informasi Pengukuran Tingkat PD (SK IKU, SK IKI dan Formulasi)
b. Berita Acara Laporan Realisasi Kinerja per Bidang Tahun 2022
c. Laporan Kinerja Berjenjang Seluruh Pegawai
d.  Laporan Kinerja Instansi Pemerintah Dinas Komunikasi dan Informatika Tahun 2022 
</t>
  </si>
  <si>
    <t xml:space="preserve">Telah dilakukan pendokumentasian atas penyesuaian strategi pencapaian kinerja untuk tahun 2022 sebagai tindak lanjut pengukuran capaian kinerja.
Data Pendukung :
a. Laporan kegiatan hasil monitoring evaluasi kinerja perangkat daerah tahun 2022 
b. Berita acara laporan realisasi kinerja per bidang tahun 2022
c. Dokumentasi pelaksanaan kegiatan desk realisasi kinerja tahun 2022
d. Laporan Kinerja Instansi Pemerintah Dinas Komunikasi dan Informatika Tahun 2022 
</t>
  </si>
  <si>
    <t xml:space="preserve">Telah disajikan perbandingan realisasi kinerja dengan realisasi kinerja pada level nasional/internasional (benchmark kinerja) dalam LKjIP Tahun 2022. 
Data Pendukung :
LKjIP Dinas Komunikasi dan Informatika Tahun 2022
</t>
  </si>
  <si>
    <t xml:space="preserve">Telah dilakukan sinkronisasi laporan kinerja dengan PK dan SKP, sinkronisasi rencana aksi dengan hasil laporan kinerja, sinkronisasi laporan kinerja dengan RKA dan DPA, sinkronisasi KAK kegiatan dengan hasil laporan kinerja, dan sinkronisasi rencana kerja dengan hasil laporan kinerja tahun sebelumnya untuk penyusunan laporan kinerja tahun 2023.
Data Pendukung :
Data sinkronisasi laporan kinerja dengan PK dan SKP, sinkronisasi rencana aksi dengan hasil laporan kinerja, sinkronisasi laporan kinerja dengan RKA dan DPA, sinkronisasi KAK kegiatan dengan hasil laporan kinerja, dan sinkronisasi rencana kerja dengan hasil laporan kinerja.
</t>
  </si>
  <si>
    <t>Telah dilaksanakan pra evaluasi akuntabilitas kinerja internal pada seluruh unit kerja/bidang serta pendokumentasian atas pelaksanaan hasil kegiatan.
Data Pendukung :
Laporan Hasil Pelaksanaan Kegiatan Pra Evaluasi Akuntabilitas Kinerja Internal Dinas Komunikasi dan Informatika Tahun 2023.</t>
  </si>
  <si>
    <t xml:space="preserve">Telah dilakukan pengukuran kinerja hingga level individu pelaksana yang dilaporkan sebagai realisasi kinerja individu pada aplikasi Suhita tahun 2023 serta disajikan dalam laporan kinerja berjenjang Dinas Komunikasi dan Informatika tahun 2022.
Data pendukung :
a  Laporan IKI pada aplikasi Suhita 2023 
b. Laporan Kinerja Berjenjang Dinas Komunikasi dan Informatika Tahun 2022
</t>
  </si>
  <si>
    <t>Pengoptimalan kualitas evaluasi akuntabilitas kinerja Dinas Komunikasi dan Informatika melalui pelaksanaan kegiatan sebagai berikut :
a. Desk Perjanjian Kinerja, desk penetapan indikator program dan kegiatan, desk LPPD, reviu dokumen perencanaan (Rencana Kerja)
c. Pelaksanaan kegiatan monitoring dan evaluasi atas realisasi kinerja dan anggaran per triwulan Tahun 2023
d. Evaluasi Akuntabilitas Kinerja Internal (Pra AKIP) Dinas Komunikasi dan Informatika Tahun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</si>
</sst>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1"/>
      <color theme="1"/>
      <name val="Calibri"/>
      <scheme val="minor"/>
    </font>
    <font>
      <sz val="11"/>
      <color theme="1"/>
      <name val="Calibri"/>
      <family val="2"/>
      <scheme val="minor"/>
    </font>
    <font>
      <sz val="18"/>
      <color theme="1"/>
      <name val="Calibri"/>
      <family val="2"/>
    </font>
    <font>
      <sz val="18"/>
      <color rgb="FFFFFFFF"/>
      <name val="Candara"/>
      <family val="2"/>
    </font>
    <font>
      <sz val="16"/>
      <color rgb="FF000000"/>
      <name val="Candara"/>
      <family val="2"/>
    </font>
    <font>
      <b/>
      <sz val="10"/>
      <color theme="1"/>
      <name val="Arial"/>
      <family val="2"/>
    </font>
    <font>
      <sz val="11"/>
      <name val="Calibri"/>
      <family val="2"/>
    </font>
    <font>
      <sz val="10"/>
      <color theme="1"/>
      <name val="Arial"/>
      <family val="2"/>
    </font>
    <font>
      <sz val="10"/>
      <color rgb="FF000000"/>
      <name val="Arial"/>
      <family val="2"/>
    </font>
    <font>
      <b/>
      <sz val="12"/>
      <color theme="1"/>
      <name val="Arial"/>
      <family val="2"/>
    </font>
    <font>
      <b/>
      <sz val="10"/>
      <color theme="0"/>
      <name val="Arial"/>
      <family val="2"/>
    </font>
    <font>
      <sz val="12"/>
      <color theme="1"/>
      <name val="Arial"/>
      <family val="2"/>
    </font>
    <font>
      <b/>
      <sz val="12"/>
      <color rgb="FFFFFFFF"/>
      <name val="Arial"/>
      <family val="2"/>
    </font>
    <font>
      <b/>
      <sz val="12"/>
      <color theme="0"/>
      <name val="Arial"/>
      <family val="2"/>
    </font>
    <font>
      <b/>
      <sz val="16"/>
      <color theme="1"/>
      <name val="Arial"/>
      <family val="2"/>
    </font>
    <font>
      <sz val="11"/>
      <color rgb="FF000000"/>
      <name val="Calibri"/>
      <family val="2"/>
    </font>
    <font>
      <u/>
      <sz val="11"/>
      <color rgb="FF0070C0"/>
      <name val="Calibri"/>
      <family val="2"/>
    </font>
    <font>
      <u/>
      <sz val="11"/>
      <color rgb="FF0070C0"/>
      <name val="Calibri"/>
      <family val="2"/>
    </font>
    <font>
      <u/>
      <sz val="11"/>
      <color rgb="FF000000"/>
      <name val="Calibri"/>
      <family val="2"/>
    </font>
    <font>
      <u/>
      <sz val="11"/>
      <color rgb="FF0070C0"/>
      <name val="Calibri"/>
      <family val="2"/>
    </font>
    <font>
      <sz val="11"/>
      <color rgb="FF1F1F1F"/>
      <name val="Calibri"/>
      <family val="2"/>
    </font>
    <font>
      <u/>
      <sz val="11"/>
      <color rgb="FF0070C0"/>
      <name val="Calibri"/>
      <family val="2"/>
    </font>
    <font>
      <sz val="11"/>
      <color theme="1"/>
      <name val="Calibri"/>
      <family val="2"/>
    </font>
    <font>
      <u/>
      <sz val="11"/>
      <color theme="1"/>
      <name val="Calibri"/>
      <family val="2"/>
    </font>
    <font>
      <sz val="11"/>
      <color rgb="FF0070C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0000"/>
      <name val="Calibri"/>
      <family val="2"/>
    </font>
    <font>
      <u/>
      <sz val="11"/>
      <color rgb="FF0070C0"/>
      <name val="Calibri"/>
      <family val="2"/>
    </font>
    <font>
      <u/>
      <sz val="11"/>
      <color rgb="FF0070C0"/>
      <name val="Calibri"/>
      <family val="2"/>
    </font>
    <font>
      <u/>
      <sz val="11"/>
      <color rgb="FF0070C0"/>
      <name val="Calibri"/>
      <family val="2"/>
    </font>
    <font>
      <u/>
      <sz val="11"/>
      <color rgb="FF0070C0"/>
      <name val="Calibri"/>
      <family val="2"/>
    </font>
    <font>
      <u/>
      <sz val="11"/>
      <color rgb="FF000000"/>
      <name val="Calibri"/>
      <family val="2"/>
    </font>
    <font>
      <u/>
      <sz val="11"/>
      <color rgb="FF0563C1"/>
      <name val="Calibri"/>
      <family val="2"/>
    </font>
    <font>
      <u/>
      <sz val="11"/>
      <color rgb="FF0070C0"/>
      <name val="Calibri"/>
      <family val="2"/>
    </font>
    <font>
      <u/>
      <sz val="11"/>
      <color rgb="FF0070C0"/>
      <name val="Calibri"/>
      <family val="2"/>
    </font>
    <font>
      <sz val="12"/>
      <color rgb="FF000000"/>
      <name val="Arial"/>
      <family val="2"/>
    </font>
    <font>
      <u/>
      <sz val="11"/>
      <color rgb="FF0070C0"/>
      <name val="Calibri"/>
      <family val="2"/>
    </font>
    <font>
      <u/>
      <sz val="11"/>
      <color theme="1"/>
      <name val="Calibri"/>
      <family val="2"/>
    </font>
    <font>
      <u/>
      <sz val="11"/>
      <color rgb="FF0070C0"/>
      <name val="Calibri"/>
      <family val="2"/>
    </font>
    <font>
      <u/>
      <sz val="11"/>
      <color rgb="FF0563C1"/>
      <name val="Calibri"/>
      <family val="2"/>
    </font>
    <font>
      <u/>
      <sz val="11"/>
      <color rgb="FF0000FF"/>
      <name val="Calibri"/>
      <family val="2"/>
    </font>
    <font>
      <u/>
      <sz val="11"/>
      <color rgb="FF0000FF"/>
      <name val="Calibri"/>
      <family val="2"/>
    </font>
    <font>
      <u/>
      <sz val="11"/>
      <color rgb="FF000000"/>
      <name val="Calibri"/>
      <family val="2"/>
    </font>
    <font>
      <sz val="12"/>
      <color theme="1"/>
      <name val="Calibri"/>
      <family val="2"/>
    </font>
    <font>
      <u/>
      <sz val="11"/>
      <color rgb="FF000000"/>
      <name val="Calibri"/>
      <family val="2"/>
    </font>
    <font>
      <u/>
      <sz val="11"/>
      <color rgb="FF000000"/>
      <name val="Calibri"/>
      <family val="2"/>
    </font>
    <font>
      <sz val="12"/>
      <color rgb="FF000000"/>
      <name val="Calibri"/>
      <family val="2"/>
    </font>
    <font>
      <u/>
      <sz val="11"/>
      <color rgb="FF0070C0"/>
      <name val="Calibri"/>
      <family val="2"/>
    </font>
    <font>
      <u/>
      <sz val="11"/>
      <color rgb="FF0070C0"/>
      <name val="Calibri"/>
      <family val="2"/>
    </font>
    <font>
      <sz val="12"/>
      <color rgb="FFFFFFFF"/>
      <name val="Arial"/>
      <family val="2"/>
    </font>
    <font>
      <sz val="11"/>
      <color rgb="FFFFFFFF"/>
      <name val="Calibri"/>
      <family val="2"/>
    </font>
    <font>
      <u/>
      <sz val="11"/>
      <color rgb="FFFFFFFF"/>
      <name val="Calibri"/>
      <family val="2"/>
    </font>
    <font>
      <u/>
      <sz val="11"/>
      <color rgb="FF000000"/>
      <name val="Calibri"/>
      <family val="2"/>
    </font>
    <font>
      <u/>
      <sz val="11"/>
      <color rgb="FF0000FF"/>
      <name val="Calibri"/>
      <family val="2"/>
    </font>
    <font>
      <u/>
      <sz val="11"/>
      <color rgb="FF000000"/>
      <name val="Calibri"/>
      <family val="2"/>
    </font>
    <font>
      <u/>
      <sz val="11"/>
      <color rgb="FF000000"/>
      <name val="Calibri"/>
      <family val="2"/>
    </font>
    <font>
      <u/>
      <sz val="11"/>
      <color rgb="FF000000"/>
      <name val="Calibri"/>
      <family val="2"/>
    </font>
    <font>
      <u/>
      <sz val="11"/>
      <color rgb="FF0070C0"/>
      <name val="Calibri"/>
      <family val="2"/>
    </font>
    <font>
      <u/>
      <sz val="11"/>
      <color rgb="FF0563C1"/>
      <name val="Calibri"/>
      <family val="2"/>
    </font>
    <font>
      <u/>
      <sz val="12"/>
      <color rgb="FF0000FF"/>
      <name val="Calibri"/>
      <family val="2"/>
    </font>
    <font>
      <u/>
      <sz val="11"/>
      <color rgb="FF1155CC"/>
      <name val="Calibri"/>
      <family val="2"/>
    </font>
    <font>
      <i/>
      <sz val="12"/>
      <color theme="1"/>
      <name val="Arial"/>
      <family val="2"/>
    </font>
    <font>
      <sz val="11"/>
      <color theme="1"/>
      <name val="Calibri"/>
      <family val="2"/>
    </font>
    <font>
      <sz val="11"/>
      <color rgb="FF000000"/>
      <name val="Calibri"/>
      <family val="2"/>
    </font>
    <font>
      <u/>
      <sz val="11"/>
      <color rgb="FF000000"/>
      <name val="Calibri"/>
      <family val="2"/>
    </font>
    <font>
      <sz val="11"/>
      <color rgb="FF000000"/>
      <name val="Roboto"/>
    </font>
    <font>
      <sz val="11"/>
      <color theme="1"/>
      <name val="Calibri"/>
    </font>
    <font>
      <u/>
      <sz val="11"/>
      <color theme="10"/>
      <name val="Calibri"/>
      <scheme val="minor"/>
    </font>
    <font>
      <sz val="11"/>
      <color rgb="FF000000"/>
      <name val="Calibri"/>
    </font>
  </fonts>
  <fills count="17">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rgb="FFFFFF00"/>
        <bgColor rgb="FFFFFFCC"/>
      </patternFill>
    </fill>
  </fills>
  <borders count="3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72" fillId="0" borderId="0" applyNumberFormat="0" applyFill="0" applyBorder="0" applyAlignment="0" applyProtection="0"/>
  </cellStyleXfs>
  <cellXfs count="336">
    <xf numFmtId="0" fontId="0" fillId="0" borderId="0" xfId="0" applyFont="1" applyAlignment="1"/>
    <xf numFmtId="0" fontId="2" fillId="0" borderId="0" xfId="0" applyFont="1" applyAlignment="1">
      <alignment horizontal="left" vertical="top" wrapText="1"/>
    </xf>
    <xf numFmtId="0" fontId="3" fillId="2" borderId="1"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4" fillId="3" borderId="2" xfId="0" applyFont="1" applyFill="1" applyBorder="1" applyAlignment="1">
      <alignment horizontal="left" vertical="center" wrapText="1" readingOrder="1"/>
    </xf>
    <xf numFmtId="0" fontId="4" fillId="4" borderId="3" xfId="0" applyFont="1" applyFill="1" applyBorder="1" applyAlignment="1">
      <alignment horizontal="center" vertical="center" wrapText="1" readingOrder="1"/>
    </xf>
    <xf numFmtId="0" fontId="4" fillId="3" borderId="3" xfId="0" applyFont="1" applyFill="1" applyBorder="1" applyAlignment="1">
      <alignment horizontal="center" vertical="center" wrapText="1" readingOrder="1"/>
    </xf>
    <xf numFmtId="0" fontId="4" fillId="3" borderId="3" xfId="0" applyFont="1" applyFill="1" applyBorder="1" applyAlignment="1">
      <alignment horizontal="left" vertical="center" wrapText="1" readingOrder="1"/>
    </xf>
    <xf numFmtId="0" fontId="4" fillId="4" borderId="3" xfId="0" applyFont="1" applyFill="1" applyBorder="1" applyAlignment="1">
      <alignment horizontal="left" vertical="center" wrapText="1" readingOrder="1"/>
    </xf>
    <xf numFmtId="0" fontId="7" fillId="0" borderId="0" xfId="0" applyFont="1" applyAlignment="1">
      <alignment horizontal="center"/>
    </xf>
    <xf numFmtId="0" fontId="5" fillId="0" borderId="6" xfId="0" applyFont="1" applyBorder="1" applyAlignment="1">
      <alignment horizontal="center"/>
    </xf>
    <xf numFmtId="0" fontId="7" fillId="0" borderId="6" xfId="0" applyFont="1" applyBorder="1" applyAlignment="1">
      <alignment horizontal="center"/>
    </xf>
    <xf numFmtId="0" fontId="7" fillId="0" borderId="6" xfId="0" applyFont="1" applyBorder="1"/>
    <xf numFmtId="0" fontId="8" fillId="0" borderId="0" xfId="0" applyFont="1"/>
    <xf numFmtId="0" fontId="8" fillId="0" borderId="0" xfId="0" applyFont="1" applyAlignment="1">
      <alignment horizontal="center"/>
    </xf>
    <xf numFmtId="0" fontId="7" fillId="0" borderId="6" xfId="0" applyFont="1" applyBorder="1" applyAlignment="1">
      <alignment horizontal="center" wrapText="1"/>
    </xf>
    <xf numFmtId="0" fontId="7" fillId="0" borderId="6" xfId="0" applyFont="1" applyBorder="1" applyAlignment="1">
      <alignment wrapText="1"/>
    </xf>
    <xf numFmtId="0" fontId="10" fillId="2" borderId="8" xfId="0" applyFont="1" applyFill="1" applyBorder="1" applyAlignment="1">
      <alignment horizontal="center" vertical="center"/>
    </xf>
    <xf numFmtId="0" fontId="10" fillId="5" borderId="6" xfId="0" applyFont="1" applyFill="1" applyBorder="1" applyAlignment="1">
      <alignment horizontal="center" vertical="center"/>
    </xf>
    <xf numFmtId="0" fontId="8" fillId="0" borderId="0" xfId="0" applyFont="1" applyAlignment="1">
      <alignment vertical="center"/>
    </xf>
    <xf numFmtId="0" fontId="7" fillId="0" borderId="6" xfId="0" applyFont="1" applyBorder="1" applyAlignment="1">
      <alignment horizontal="center" vertical="center"/>
    </xf>
    <xf numFmtId="0" fontId="7" fillId="0" borderId="6" xfId="0" applyFont="1" applyBorder="1" applyAlignment="1">
      <alignment vertical="center"/>
    </xf>
    <xf numFmtId="0" fontId="8" fillId="0" borderId="6" xfId="0" applyFont="1" applyBorder="1" applyAlignment="1">
      <alignment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top"/>
    </xf>
    <xf numFmtId="0" fontId="11" fillId="0" borderId="11" xfId="0" applyFont="1" applyBorder="1" applyAlignment="1">
      <alignment horizontal="left" vertical="top"/>
    </xf>
    <xf numFmtId="0" fontId="11" fillId="0" borderId="0" xfId="0" applyFont="1" applyAlignment="1">
      <alignment vertical="top"/>
    </xf>
    <xf numFmtId="0" fontId="12" fillId="6" borderId="6" xfId="0" applyFont="1" applyFill="1" applyBorder="1" applyAlignment="1">
      <alignment horizontal="center" vertical="center" wrapText="1"/>
    </xf>
    <xf numFmtId="0" fontId="9" fillId="7" borderId="14" xfId="0" applyFont="1" applyFill="1" applyBorder="1" applyAlignment="1">
      <alignment horizontal="center" vertical="top" wrapText="1"/>
    </xf>
    <xf numFmtId="0" fontId="9" fillId="7" borderId="14" xfId="0" applyFont="1" applyFill="1" applyBorder="1" applyAlignment="1">
      <alignment vertical="top" wrapText="1"/>
    </xf>
    <xf numFmtId="2" fontId="9" fillId="7" borderId="14" xfId="0" applyNumberFormat="1" applyFont="1" applyFill="1" applyBorder="1" applyAlignment="1">
      <alignment horizontal="center" vertical="top" wrapText="1"/>
    </xf>
    <xf numFmtId="2" fontId="9" fillId="8" borderId="14" xfId="0" applyNumberFormat="1" applyFont="1" applyFill="1" applyBorder="1" applyAlignment="1">
      <alignment horizontal="center" vertical="top" wrapText="1"/>
    </xf>
    <xf numFmtId="0" fontId="9" fillId="7" borderId="6" xfId="0" applyFont="1" applyFill="1" applyBorder="1" applyAlignment="1">
      <alignment horizontal="center" vertical="top" wrapText="1"/>
    </xf>
    <xf numFmtId="2" fontId="9" fillId="7" borderId="6" xfId="0" applyNumberFormat="1" applyFont="1" applyFill="1" applyBorder="1" applyAlignment="1">
      <alignment horizontal="center" vertical="top" wrapText="1"/>
    </xf>
    <xf numFmtId="2" fontId="9" fillId="8" borderId="6" xfId="0" applyNumberFormat="1" applyFont="1" applyFill="1" applyBorder="1" applyAlignment="1">
      <alignment horizontal="center" vertical="top" wrapText="1"/>
    </xf>
    <xf numFmtId="2" fontId="9" fillId="7" borderId="16" xfId="0" applyNumberFormat="1" applyFont="1" applyFill="1" applyBorder="1" applyAlignment="1">
      <alignment horizontal="center" vertical="top" wrapText="1"/>
    </xf>
    <xf numFmtId="2" fontId="14" fillId="0" borderId="6" xfId="0" applyNumberFormat="1" applyFont="1" applyBorder="1" applyAlignment="1">
      <alignment horizontal="center" vertical="top"/>
    </xf>
    <xf numFmtId="2" fontId="14" fillId="0" borderId="6" xfId="0" applyNumberFormat="1" applyFont="1" applyBorder="1" applyAlignment="1">
      <alignment horizontal="center" vertical="top"/>
    </xf>
    <xf numFmtId="2" fontId="11" fillId="0" borderId="0" xfId="0" applyNumberFormat="1" applyFont="1" applyAlignment="1">
      <alignment vertical="top"/>
    </xf>
    <xf numFmtId="0" fontId="13" fillId="6" borderId="6" xfId="0" applyFont="1" applyFill="1" applyBorder="1" applyAlignment="1">
      <alignment horizontal="center" vertical="center"/>
    </xf>
    <xf numFmtId="0" fontId="11" fillId="0" borderId="6" xfId="0" applyFont="1" applyBorder="1" applyAlignment="1">
      <alignment horizontal="center" vertical="top"/>
    </xf>
    <xf numFmtId="0" fontId="11" fillId="0" borderId="12" xfId="0" applyFont="1" applyBorder="1" applyAlignment="1">
      <alignment horizontal="center" vertical="top"/>
    </xf>
    <xf numFmtId="0" fontId="11" fillId="0" borderId="4" xfId="0" applyFont="1" applyBorder="1" applyAlignment="1">
      <alignment horizontal="center" vertical="top"/>
    </xf>
    <xf numFmtId="0" fontId="11" fillId="0" borderId="4" xfId="0" applyFont="1" applyBorder="1" applyAlignment="1">
      <alignment horizontal="left" vertical="top"/>
    </xf>
    <xf numFmtId="0" fontId="13" fillId="6" borderId="14" xfId="0" applyFont="1" applyFill="1" applyBorder="1" applyAlignment="1">
      <alignment horizontal="center" vertical="center"/>
    </xf>
    <xf numFmtId="0" fontId="12" fillId="6" borderId="22" xfId="0" applyFont="1" applyFill="1" applyBorder="1" applyAlignment="1">
      <alignment horizontal="center" vertical="center" wrapText="1"/>
    </xf>
    <xf numFmtId="0" fontId="9" fillId="9" borderId="14" xfId="0" applyFont="1" applyFill="1" applyBorder="1" applyAlignment="1">
      <alignment horizontal="center" vertical="top" wrapText="1"/>
    </xf>
    <xf numFmtId="0" fontId="9" fillId="9" borderId="23" xfId="0" applyFont="1" applyFill="1" applyBorder="1" applyAlignment="1">
      <alignment vertical="top" wrapText="1"/>
    </xf>
    <xf numFmtId="2" fontId="9" fillId="9" borderId="6" xfId="0" applyNumberFormat="1" applyFont="1" applyFill="1" applyBorder="1" applyAlignment="1">
      <alignment horizontal="center" vertical="top" wrapText="1"/>
    </xf>
    <xf numFmtId="0" fontId="11" fillId="9" borderId="6" xfId="0" applyFont="1" applyFill="1" applyBorder="1" applyAlignment="1">
      <alignment horizontal="center" vertical="center"/>
    </xf>
    <xf numFmtId="0" fontId="9" fillId="9" borderId="6" xfId="0" applyFont="1" applyFill="1" applyBorder="1" applyAlignment="1">
      <alignment horizontal="center" vertical="center"/>
    </xf>
    <xf numFmtId="10" fontId="9" fillId="9" borderId="6" xfId="0" applyNumberFormat="1" applyFont="1" applyFill="1" applyBorder="1" applyAlignment="1">
      <alignment horizontal="center" vertical="center"/>
    </xf>
    <xf numFmtId="0" fontId="9" fillId="9" borderId="6" xfId="0" applyFont="1" applyFill="1" applyBorder="1" applyAlignment="1">
      <alignment horizontal="left" vertical="center"/>
    </xf>
    <xf numFmtId="0" fontId="15" fillId="10" borderId="13" xfId="0" applyFont="1" applyFill="1" applyBorder="1" applyAlignment="1">
      <alignment horizontal="left" vertical="top"/>
    </xf>
    <xf numFmtId="0" fontId="15" fillId="10" borderId="24" xfId="0" applyFont="1" applyFill="1" applyBorder="1" applyAlignment="1">
      <alignment horizontal="left" vertical="top"/>
    </xf>
    <xf numFmtId="0" fontId="9" fillId="11" borderId="6" xfId="0" applyFont="1" applyFill="1" applyBorder="1" applyAlignment="1">
      <alignment horizontal="right" vertical="top" wrapText="1"/>
    </xf>
    <xf numFmtId="0" fontId="9" fillId="11" borderId="6" xfId="0" applyFont="1" applyFill="1" applyBorder="1" applyAlignment="1">
      <alignment horizontal="left" vertical="top" wrapText="1"/>
    </xf>
    <xf numFmtId="2" fontId="9" fillId="11" borderId="14" xfId="0" applyNumberFormat="1" applyFont="1" applyFill="1" applyBorder="1" applyAlignment="1">
      <alignment horizontal="center" vertical="center" wrapText="1"/>
    </xf>
    <xf numFmtId="0" fontId="11" fillId="0" borderId="13" xfId="0" applyFont="1" applyBorder="1" applyAlignment="1">
      <alignment horizontal="center" vertical="center"/>
    </xf>
    <xf numFmtId="0" fontId="9" fillId="11" borderId="23" xfId="0" applyFont="1" applyFill="1" applyBorder="1" applyAlignment="1">
      <alignment horizontal="center" vertical="center"/>
    </xf>
    <xf numFmtId="10" fontId="9" fillId="11" borderId="23" xfId="0" applyNumberFormat="1" applyFont="1" applyFill="1" applyBorder="1" applyAlignment="1">
      <alignment horizontal="center" vertical="center"/>
    </xf>
    <xf numFmtId="2" fontId="9" fillId="11" borderId="23" xfId="0" applyNumberFormat="1" applyFont="1" applyFill="1" applyBorder="1" applyAlignment="1">
      <alignment horizontal="center" vertical="center"/>
    </xf>
    <xf numFmtId="0" fontId="9" fillId="11" borderId="23" xfId="0" applyFont="1" applyFill="1" applyBorder="1" applyAlignment="1">
      <alignment horizontal="left" vertical="center"/>
    </xf>
    <xf numFmtId="0" fontId="15" fillId="11" borderId="13" xfId="0" applyFont="1" applyFill="1" applyBorder="1" applyAlignment="1">
      <alignment horizontal="left" vertical="top"/>
    </xf>
    <xf numFmtId="0" fontId="15" fillId="11" borderId="24" xfId="0" applyFont="1" applyFill="1" applyBorder="1" applyAlignment="1">
      <alignment horizontal="left" vertical="top"/>
    </xf>
    <xf numFmtId="0" fontId="15" fillId="11" borderId="6" xfId="0" applyFont="1" applyFill="1" applyBorder="1" applyAlignment="1">
      <alignment horizontal="left" vertical="top"/>
    </xf>
    <xf numFmtId="0" fontId="11" fillId="0" borderId="7" xfId="0" applyFont="1" applyBorder="1" applyAlignment="1">
      <alignment horizontal="left" vertical="top" wrapText="1"/>
    </xf>
    <xf numFmtId="0" fontId="11" fillId="0" borderId="18" xfId="0" applyFont="1" applyBorder="1" applyAlignment="1">
      <alignment horizontal="left" vertical="center" wrapText="1"/>
    </xf>
    <xf numFmtId="10" fontId="11" fillId="0" borderId="18"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left" vertical="top" wrapText="1"/>
    </xf>
    <xf numFmtId="0" fontId="15" fillId="0" borderId="13" xfId="0" applyFont="1" applyBorder="1" applyAlignment="1">
      <alignment horizontal="center"/>
    </xf>
    <xf numFmtId="0" fontId="15" fillId="0" borderId="6" xfId="0" applyFont="1" applyBorder="1" applyAlignment="1">
      <alignment horizontal="left"/>
    </xf>
    <xf numFmtId="0" fontId="11" fillId="12" borderId="25" xfId="0" applyFont="1" applyFill="1" applyBorder="1" applyAlignment="1">
      <alignment horizontal="right" vertical="top" wrapText="1"/>
    </xf>
    <xf numFmtId="0" fontId="11" fillId="12" borderId="22" xfId="0" applyFont="1" applyFill="1" applyBorder="1" applyAlignment="1">
      <alignment horizontal="left" vertical="center" wrapText="1"/>
    </xf>
    <xf numFmtId="10" fontId="11" fillId="12" borderId="22" xfId="0" applyNumberFormat="1" applyFont="1" applyFill="1" applyBorder="1" applyAlignment="1">
      <alignment horizontal="center" vertical="center" wrapText="1"/>
    </xf>
    <xf numFmtId="0" fontId="11" fillId="12" borderId="22" xfId="0" applyFont="1" applyFill="1" applyBorder="1" applyAlignment="1">
      <alignment horizontal="center" vertical="center" wrapText="1"/>
    </xf>
    <xf numFmtId="2" fontId="11" fillId="12" borderId="6" xfId="0" applyNumberFormat="1" applyFont="1" applyFill="1" applyBorder="1" applyAlignment="1">
      <alignment horizontal="center" vertical="center" wrapText="1"/>
    </xf>
    <xf numFmtId="0" fontId="11" fillId="12" borderId="22" xfId="0" applyFont="1" applyFill="1" applyBorder="1" applyAlignment="1">
      <alignment horizontal="left" vertical="top" wrapText="1"/>
    </xf>
    <xf numFmtId="0" fontId="15" fillId="8" borderId="13" xfId="0" applyFont="1" applyFill="1" applyBorder="1" applyAlignment="1">
      <alignment horizontal="left"/>
    </xf>
    <xf numFmtId="0" fontId="16" fillId="8" borderId="6" xfId="0" applyFont="1" applyFill="1" applyBorder="1" applyAlignment="1">
      <alignment horizontal="left"/>
    </xf>
    <xf numFmtId="0" fontId="17" fillId="8" borderId="6" xfId="0" applyFont="1" applyFill="1" applyBorder="1" applyAlignment="1">
      <alignment horizontal="left"/>
    </xf>
    <xf numFmtId="0" fontId="11" fillId="8" borderId="26" xfId="0" applyFont="1" applyFill="1" applyBorder="1"/>
    <xf numFmtId="0" fontId="11" fillId="8" borderId="8" xfId="0" applyFont="1" applyFill="1" applyBorder="1"/>
    <xf numFmtId="0" fontId="15" fillId="8" borderId="6" xfId="0" applyFont="1" applyFill="1" applyBorder="1" applyAlignment="1">
      <alignment horizontal="left"/>
    </xf>
    <xf numFmtId="0" fontId="18" fillId="8" borderId="6" xfId="0" applyFont="1" applyFill="1" applyBorder="1" applyAlignment="1">
      <alignment horizontal="left"/>
    </xf>
    <xf numFmtId="0" fontId="11" fillId="0" borderId="12" xfId="0" applyFont="1" applyBorder="1" applyAlignment="1">
      <alignment horizontal="right" vertical="top" wrapText="1"/>
    </xf>
    <xf numFmtId="0" fontId="11" fillId="0" borderId="6" xfId="0" applyFont="1" applyBorder="1" applyAlignment="1">
      <alignment horizontal="left" vertical="center" wrapText="1"/>
    </xf>
    <xf numFmtId="10"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wrapText="1"/>
    </xf>
    <xf numFmtId="2" fontId="11" fillId="0" borderId="6" xfId="0" applyNumberFormat="1" applyFont="1" applyBorder="1" applyAlignment="1">
      <alignment horizontal="center" vertical="center" wrapText="1"/>
    </xf>
    <xf numFmtId="0" fontId="11" fillId="0" borderId="6" xfId="0" applyFont="1" applyBorder="1" applyAlignment="1">
      <alignment horizontal="left" vertical="top" wrapText="1"/>
    </xf>
    <xf numFmtId="0" fontId="19" fillId="0" borderId="6" xfId="0" applyFont="1" applyBorder="1" applyAlignment="1">
      <alignment horizontal="left" vertical="top"/>
    </xf>
    <xf numFmtId="0" fontId="20" fillId="13" borderId="6" xfId="0" applyFont="1" applyFill="1" applyBorder="1" applyAlignment="1">
      <alignment vertical="top" wrapText="1"/>
    </xf>
    <xf numFmtId="0" fontId="21" fillId="0" borderId="6" xfId="0" applyFont="1" applyBorder="1" applyAlignment="1">
      <alignment horizontal="left" vertical="top"/>
    </xf>
    <xf numFmtId="0" fontId="22" fillId="0" borderId="6" xfId="0" applyFont="1" applyBorder="1" applyAlignment="1">
      <alignment horizontal="left" vertical="top" wrapText="1"/>
    </xf>
    <xf numFmtId="0" fontId="22" fillId="0" borderId="6" xfId="0" applyFont="1" applyBorder="1" applyAlignment="1">
      <alignment horizontal="left" vertical="top" wrapText="1"/>
    </xf>
    <xf numFmtId="0" fontId="23" fillId="0" borderId="6" xfId="0" applyFont="1" applyBorder="1" applyAlignment="1">
      <alignment horizontal="left" vertical="top" wrapText="1"/>
    </xf>
    <xf numFmtId="0" fontId="22" fillId="0" borderId="0" xfId="0" applyFont="1" applyAlignment="1">
      <alignment horizontal="left" vertical="top" wrapText="1"/>
    </xf>
    <xf numFmtId="0" fontId="11" fillId="0" borderId="6" xfId="0" applyFont="1" applyBorder="1" applyAlignment="1">
      <alignment horizontal="center" vertical="center" wrapText="1"/>
    </xf>
    <xf numFmtId="2" fontId="9" fillId="11" borderId="6" xfId="0" applyNumberFormat="1" applyFont="1" applyFill="1" applyBorder="1" applyAlignment="1">
      <alignment horizontal="center" vertical="center" wrapText="1"/>
    </xf>
    <xf numFmtId="0" fontId="9" fillId="11" borderId="20" xfId="0" applyFont="1" applyFill="1" applyBorder="1" applyAlignment="1">
      <alignment horizontal="left" vertical="center"/>
    </xf>
    <xf numFmtId="10" fontId="11" fillId="0" borderId="6" xfId="0" applyNumberFormat="1" applyFont="1" applyBorder="1" applyAlignment="1">
      <alignment horizontal="center" vertical="center" wrapText="1"/>
    </xf>
    <xf numFmtId="0" fontId="15" fillId="0" borderId="6" xfId="0" applyFont="1" applyBorder="1" applyAlignment="1">
      <alignment horizontal="left" vertical="top"/>
    </xf>
    <xf numFmtId="0" fontId="15" fillId="0" borderId="13" xfId="0" applyFont="1" applyBorder="1" applyAlignment="1">
      <alignment horizontal="left" vertical="top"/>
    </xf>
    <xf numFmtId="0" fontId="24" fillId="0" borderId="6" xfId="0" applyFont="1" applyBorder="1" applyAlignment="1">
      <alignment horizontal="left" vertical="top"/>
    </xf>
    <xf numFmtId="0" fontId="24" fillId="0" borderId="6" xfId="0" applyFont="1" applyBorder="1" applyAlignment="1">
      <alignment horizontal="left" vertical="top"/>
    </xf>
    <xf numFmtId="0" fontId="11" fillId="0" borderId="6" xfId="0" applyFont="1" applyBorder="1" applyAlignment="1">
      <alignment vertical="center" wrapText="1"/>
    </xf>
    <xf numFmtId="0" fontId="15" fillId="0" borderId="13" xfId="0" applyFont="1" applyBorder="1" applyAlignment="1">
      <alignment horizontal="left" vertical="top" wrapText="1"/>
    </xf>
    <xf numFmtId="0" fontId="25" fillId="0" borderId="6" xfId="0" applyFont="1" applyBorder="1" applyAlignment="1">
      <alignment horizontal="left" vertical="top"/>
    </xf>
    <xf numFmtId="0" fontId="15" fillId="0" borderId="13" xfId="0" applyFont="1" applyBorder="1" applyAlignment="1">
      <alignment horizontal="left" vertical="top"/>
    </xf>
    <xf numFmtId="0" fontId="26" fillId="0" borderId="6" xfId="0" applyFont="1" applyBorder="1" applyAlignment="1">
      <alignment horizontal="left" vertical="top"/>
    </xf>
    <xf numFmtId="0" fontId="15" fillId="0" borderId="6" xfId="0" applyFont="1" applyBorder="1" applyAlignment="1">
      <alignment horizontal="left" vertical="top"/>
    </xf>
    <xf numFmtId="0" fontId="28" fillId="0" borderId="6" xfId="0" applyFont="1" applyBorder="1" applyAlignment="1">
      <alignment horizontal="left" vertical="top"/>
    </xf>
    <xf numFmtId="10" fontId="11" fillId="0" borderId="7" xfId="0" applyNumberFormat="1" applyFont="1" applyBorder="1" applyAlignment="1">
      <alignment horizontal="center" vertical="center" wrapText="1"/>
    </xf>
    <xf numFmtId="0" fontId="15" fillId="8" borderId="13" xfId="0" applyFont="1" applyFill="1" applyBorder="1" applyAlignment="1">
      <alignment horizontal="left" vertical="top" wrapText="1"/>
    </xf>
    <xf numFmtId="0" fontId="29" fillId="8" borderId="6" xfId="0" applyFont="1" applyFill="1" applyBorder="1" applyAlignment="1">
      <alignment horizontal="left" vertical="top"/>
    </xf>
    <xf numFmtId="0" fontId="15" fillId="8" borderId="13" xfId="0" applyFont="1" applyFill="1" applyBorder="1" applyAlignment="1">
      <alignment horizontal="left" vertical="top"/>
    </xf>
    <xf numFmtId="0" fontId="15" fillId="8" borderId="24" xfId="0" applyFont="1" applyFill="1" applyBorder="1" applyAlignment="1">
      <alignment horizontal="left" vertical="top"/>
    </xf>
    <xf numFmtId="0" fontId="15" fillId="8" borderId="6" xfId="0" applyFont="1" applyFill="1" applyBorder="1" applyAlignment="1">
      <alignment horizontal="left" vertical="top"/>
    </xf>
    <xf numFmtId="0" fontId="15" fillId="8" borderId="24" xfId="0" applyFont="1" applyFill="1" applyBorder="1" applyAlignment="1">
      <alignment horizontal="left" vertical="top" wrapText="1"/>
    </xf>
    <xf numFmtId="0" fontId="30" fillId="8" borderId="6" xfId="0" applyFont="1" applyFill="1" applyBorder="1" applyAlignment="1">
      <alignment horizontal="left" vertical="top"/>
    </xf>
    <xf numFmtId="0" fontId="15" fillId="8" borderId="24" xfId="0" applyFont="1" applyFill="1" applyBorder="1" applyAlignment="1">
      <alignment horizontal="left" vertical="top"/>
    </xf>
    <xf numFmtId="0" fontId="31" fillId="8" borderId="6" xfId="0" applyFont="1" applyFill="1" applyBorder="1" applyAlignment="1">
      <alignment horizontal="left" vertical="top"/>
    </xf>
    <xf numFmtId="10" fontId="11" fillId="0" borderId="28" xfId="0" applyNumberFormat="1" applyFont="1" applyBorder="1" applyAlignment="1">
      <alignment horizontal="center" vertical="center" wrapText="1"/>
    </xf>
    <xf numFmtId="0" fontId="11" fillId="0" borderId="28" xfId="0" applyFont="1" applyBorder="1" applyAlignment="1">
      <alignment horizontal="center" vertical="center" wrapText="1"/>
    </xf>
    <xf numFmtId="0" fontId="11" fillId="0" borderId="28" xfId="0" applyFont="1" applyBorder="1" applyAlignment="1">
      <alignment horizontal="left" vertical="top" wrapText="1"/>
    </xf>
    <xf numFmtId="0" fontId="22" fillId="8" borderId="6" xfId="0" applyFont="1" applyFill="1" applyBorder="1" applyAlignment="1">
      <alignment horizontal="left" vertical="top"/>
    </xf>
    <xf numFmtId="0" fontId="32" fillId="8" borderId="6" xfId="0" applyFont="1" applyFill="1" applyBorder="1" applyAlignment="1">
      <alignment horizontal="left" vertical="top"/>
    </xf>
    <xf numFmtId="0" fontId="15" fillId="13" borderId="13" xfId="0" applyFont="1" applyFill="1" applyBorder="1" applyAlignment="1">
      <alignment horizontal="left" vertical="top" wrapText="1"/>
    </xf>
    <xf numFmtId="0" fontId="33" fillId="8" borderId="6" xfId="0" applyFont="1" applyFill="1" applyBorder="1" applyAlignment="1">
      <alignment horizontal="left" vertical="top"/>
    </xf>
    <xf numFmtId="0" fontId="15" fillId="8" borderId="13" xfId="0" applyFont="1" applyFill="1" applyBorder="1" applyAlignment="1">
      <alignment horizontal="left" vertical="top"/>
    </xf>
    <xf numFmtId="0" fontId="15" fillId="8" borderId="24" xfId="0" applyFont="1" applyFill="1" applyBorder="1" applyAlignment="1">
      <alignment horizontal="left" vertical="top"/>
    </xf>
    <xf numFmtId="0" fontId="15" fillId="8" borderId="6" xfId="0" applyFont="1" applyFill="1" applyBorder="1" applyAlignment="1">
      <alignment horizontal="left" vertical="top"/>
    </xf>
    <xf numFmtId="0" fontId="34" fillId="0" borderId="6" xfId="0" applyFont="1" applyBorder="1" applyAlignment="1">
      <alignment vertical="top"/>
    </xf>
    <xf numFmtId="0" fontId="11" fillId="0" borderId="6" xfId="0" quotePrefix="1" applyFont="1" applyBorder="1" applyAlignment="1">
      <alignment horizontal="left" vertical="top" wrapText="1"/>
    </xf>
    <xf numFmtId="0" fontId="15" fillId="0" borderId="24" xfId="0" applyFont="1" applyBorder="1" applyAlignment="1">
      <alignment vertical="top" wrapText="1"/>
    </xf>
    <xf numFmtId="0" fontId="35" fillId="0" borderId="6" xfId="0" applyFont="1" applyBorder="1" applyAlignment="1">
      <alignment vertical="top"/>
    </xf>
    <xf numFmtId="0" fontId="11" fillId="12" borderId="6" xfId="0" applyFont="1" applyFill="1" applyBorder="1" applyAlignment="1">
      <alignment vertical="center" wrapText="1"/>
    </xf>
    <xf numFmtId="10" fontId="11" fillId="12" borderId="6" xfId="0" applyNumberFormat="1" applyFont="1" applyFill="1" applyBorder="1" applyAlignment="1">
      <alignment horizontal="center" vertical="center"/>
    </xf>
    <xf numFmtId="0" fontId="11" fillId="12" borderId="6" xfId="0" applyFont="1" applyFill="1" applyBorder="1" applyAlignment="1">
      <alignment horizontal="center" vertical="center"/>
    </xf>
    <xf numFmtId="0" fontId="11" fillId="12" borderId="6" xfId="0" applyFont="1" applyFill="1" applyBorder="1" applyAlignment="1">
      <alignment horizontal="center" vertical="center" wrapText="1"/>
    </xf>
    <xf numFmtId="0" fontId="11" fillId="12" borderId="29" xfId="0" applyFont="1" applyFill="1" applyBorder="1" applyAlignment="1">
      <alignment horizontal="left" vertical="top" wrapText="1"/>
    </xf>
    <xf numFmtId="0" fontId="15" fillId="12" borderId="13" xfId="0" applyFont="1" applyFill="1" applyBorder="1" applyAlignment="1">
      <alignment horizontal="left" vertical="top"/>
    </xf>
    <xf numFmtId="0" fontId="15" fillId="12" borderId="24" xfId="0" applyFont="1" applyFill="1" applyBorder="1" applyAlignment="1">
      <alignment horizontal="left" vertical="top"/>
    </xf>
    <xf numFmtId="0" fontId="36" fillId="12" borderId="6" xfId="0" applyFont="1" applyFill="1" applyBorder="1" applyAlignment="1">
      <alignment horizontal="left" vertical="top"/>
    </xf>
    <xf numFmtId="0" fontId="11" fillId="13" borderId="0" xfId="0" applyFont="1" applyFill="1"/>
    <xf numFmtId="0" fontId="11" fillId="13" borderId="26" xfId="0" applyFont="1" applyFill="1" applyBorder="1"/>
    <xf numFmtId="0" fontId="11" fillId="13" borderId="8" xfId="0" applyFont="1" applyFill="1" applyBorder="1"/>
    <xf numFmtId="0" fontId="11" fillId="8" borderId="6" xfId="0" applyFont="1" applyFill="1" applyBorder="1" applyAlignment="1">
      <alignment horizontal="left" vertical="top" wrapText="1"/>
    </xf>
    <xf numFmtId="0" fontId="37" fillId="8" borderId="6" xfId="0" applyFont="1" applyFill="1" applyBorder="1" applyAlignment="1">
      <alignment horizontal="left" vertical="top"/>
    </xf>
    <xf numFmtId="0" fontId="9" fillId="8" borderId="20" xfId="0" applyFont="1" applyFill="1" applyBorder="1" applyAlignment="1">
      <alignment horizontal="left" vertical="center"/>
    </xf>
    <xf numFmtId="0" fontId="15" fillId="8" borderId="6" xfId="0" applyFont="1" applyFill="1" applyBorder="1" applyAlignment="1">
      <alignment horizontal="left" vertical="top"/>
    </xf>
    <xf numFmtId="0" fontId="38" fillId="8" borderId="24" xfId="0" applyFont="1" applyFill="1" applyBorder="1" applyAlignment="1">
      <alignment horizontal="left" vertical="top"/>
    </xf>
    <xf numFmtId="0" fontId="39" fillId="8" borderId="6" xfId="0" applyFont="1" applyFill="1" applyBorder="1" applyAlignment="1">
      <alignment horizontal="left" vertical="top"/>
    </xf>
    <xf numFmtId="0" fontId="15" fillId="8" borderId="6" xfId="0" applyFont="1" applyFill="1" applyBorder="1" applyAlignment="1">
      <alignment horizontal="left"/>
    </xf>
    <xf numFmtId="0" fontId="24" fillId="8" borderId="24" xfId="0" applyFont="1" applyFill="1" applyBorder="1" applyAlignment="1">
      <alignment horizontal="left" vertical="top"/>
    </xf>
    <xf numFmtId="0" fontId="11" fillId="0" borderId="6" xfId="0" applyFont="1" applyBorder="1" applyAlignment="1">
      <alignment horizontal="right" vertical="top" wrapText="1"/>
    </xf>
    <xf numFmtId="0" fontId="22" fillId="0" borderId="4" xfId="0" applyFont="1" applyBorder="1" applyAlignment="1">
      <alignment horizontal="left" vertical="top" wrapText="1"/>
    </xf>
    <xf numFmtId="0" fontId="22" fillId="0" borderId="4" xfId="0" applyFont="1" applyBorder="1" applyAlignment="1">
      <alignment horizontal="left" vertical="top" wrapText="1"/>
    </xf>
    <xf numFmtId="0" fontId="40" fillId="0" borderId="13" xfId="0" applyFont="1" applyBorder="1" applyAlignment="1">
      <alignment horizontal="center" vertical="center"/>
    </xf>
    <xf numFmtId="0" fontId="11" fillId="0" borderId="6" xfId="0" applyFont="1" applyBorder="1" applyAlignment="1">
      <alignment horizontal="right" vertical="top" wrapText="1"/>
    </xf>
    <xf numFmtId="0" fontId="11" fillId="12" borderId="6" xfId="0" applyFont="1" applyFill="1" applyBorder="1" applyAlignment="1">
      <alignment horizontal="right" vertical="top" wrapText="1"/>
    </xf>
    <xf numFmtId="0" fontId="11" fillId="12" borderId="6" xfId="0" applyFont="1" applyFill="1" applyBorder="1" applyAlignment="1">
      <alignment horizontal="left" vertical="center" wrapText="1"/>
    </xf>
    <xf numFmtId="10" fontId="11" fillId="12" borderId="6" xfId="0" applyNumberFormat="1" applyFont="1" applyFill="1" applyBorder="1" applyAlignment="1">
      <alignment horizontal="center" vertical="center" wrapText="1"/>
    </xf>
    <xf numFmtId="0" fontId="11" fillId="12" borderId="6" xfId="0" applyFont="1" applyFill="1" applyBorder="1" applyAlignment="1">
      <alignment horizontal="left" vertical="top" wrapText="1"/>
    </xf>
    <xf numFmtId="0" fontId="41" fillId="12" borderId="6" xfId="0" applyFont="1" applyFill="1" applyBorder="1" applyAlignment="1">
      <alignment horizontal="left" vertical="top"/>
    </xf>
    <xf numFmtId="0" fontId="22" fillId="13" borderId="0" xfId="0" applyFont="1" applyFill="1" applyAlignment="1">
      <alignment horizontal="left" vertical="top" wrapText="1"/>
    </xf>
    <xf numFmtId="0" fontId="11" fillId="13" borderId="6" xfId="0" applyFont="1" applyFill="1" applyBorder="1" applyAlignment="1">
      <alignment horizontal="right" vertical="top" wrapText="1"/>
    </xf>
    <xf numFmtId="0" fontId="11" fillId="13" borderId="6" xfId="0" applyFont="1" applyFill="1" applyBorder="1" applyAlignment="1">
      <alignment vertical="center" wrapText="1"/>
    </xf>
    <xf numFmtId="10" fontId="11" fillId="13" borderId="6" xfId="0" applyNumberFormat="1" applyFont="1" applyFill="1" applyBorder="1" applyAlignment="1">
      <alignment horizontal="center" vertical="center"/>
    </xf>
    <xf numFmtId="0" fontId="11" fillId="13" borderId="6" xfId="0" applyFont="1" applyFill="1" applyBorder="1" applyAlignment="1">
      <alignment horizontal="center" vertical="center"/>
    </xf>
    <xf numFmtId="2" fontId="11" fillId="13" borderId="6" xfId="0" applyNumberFormat="1" applyFont="1" applyFill="1" applyBorder="1" applyAlignment="1">
      <alignment horizontal="center" vertical="center" wrapText="1"/>
    </xf>
    <xf numFmtId="0" fontId="11" fillId="13" borderId="6" xfId="0" applyFont="1" applyFill="1" applyBorder="1" applyAlignment="1">
      <alignment horizontal="left" vertical="top" wrapText="1"/>
    </xf>
    <xf numFmtId="0" fontId="22" fillId="13" borderId="6" xfId="0" applyFont="1" applyFill="1" applyBorder="1" applyAlignment="1">
      <alignment horizontal="left" vertical="top" wrapText="1"/>
    </xf>
    <xf numFmtId="0" fontId="42" fillId="13" borderId="6" xfId="0" applyFont="1" applyFill="1" applyBorder="1" applyAlignment="1">
      <alignment horizontal="left" vertical="top" wrapText="1"/>
    </xf>
    <xf numFmtId="0" fontId="9" fillId="9" borderId="6" xfId="0" applyFont="1" applyFill="1" applyBorder="1" applyAlignment="1">
      <alignment horizontal="center" vertical="top" wrapText="1"/>
    </xf>
    <xf numFmtId="0" fontId="9" fillId="9" borderId="6" xfId="0" applyFont="1" applyFill="1" applyBorder="1" applyAlignment="1">
      <alignment vertical="top" wrapText="1"/>
    </xf>
    <xf numFmtId="0" fontId="15" fillId="13" borderId="13" xfId="0" applyFont="1" applyFill="1" applyBorder="1" applyAlignment="1">
      <alignment horizontal="left" vertical="top"/>
    </xf>
    <xf numFmtId="0" fontId="43" fillId="13" borderId="6" xfId="0" applyFont="1" applyFill="1" applyBorder="1" applyAlignment="1">
      <alignment horizontal="left" vertical="top"/>
    </xf>
    <xf numFmtId="0" fontId="9" fillId="11" borderId="6" xfId="0" applyFont="1" applyFill="1" applyBorder="1" applyAlignment="1">
      <alignment horizontal="center" vertical="center"/>
    </xf>
    <xf numFmtId="10" fontId="9" fillId="11" borderId="6"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11" borderId="6" xfId="0" applyFont="1" applyFill="1" applyBorder="1" applyAlignment="1">
      <alignment horizontal="left" vertical="center"/>
    </xf>
    <xf numFmtId="0" fontId="15" fillId="13" borderId="13" xfId="0" applyFont="1" applyFill="1" applyBorder="1" applyAlignment="1">
      <alignment horizontal="left" vertical="top"/>
    </xf>
    <xf numFmtId="0" fontId="15" fillId="13" borderId="6" xfId="0" applyFont="1" applyFill="1" applyBorder="1" applyAlignment="1">
      <alignment horizontal="left" vertical="top"/>
    </xf>
    <xf numFmtId="0" fontId="11" fillId="12" borderId="6" xfId="0" applyFont="1" applyFill="1" applyBorder="1" applyAlignment="1">
      <alignment horizontal="right" vertical="top" wrapText="1"/>
    </xf>
    <xf numFmtId="0" fontId="15" fillId="12" borderId="13" xfId="0" applyFont="1" applyFill="1" applyBorder="1" applyAlignment="1">
      <alignment horizontal="left" vertical="top"/>
    </xf>
    <xf numFmtId="0" fontId="24" fillId="12" borderId="6" xfId="0" applyFont="1" applyFill="1" applyBorder="1" applyAlignment="1">
      <alignment horizontal="left" vertical="top"/>
    </xf>
    <xf numFmtId="0" fontId="15" fillId="13" borderId="6" xfId="0" applyFont="1" applyFill="1" applyBorder="1" applyAlignment="1">
      <alignment horizontal="left" vertical="top"/>
    </xf>
    <xf numFmtId="0" fontId="44" fillId="13" borderId="6" xfId="0" applyFont="1" applyFill="1" applyBorder="1" applyAlignment="1">
      <alignment horizontal="left" vertical="top"/>
    </xf>
    <xf numFmtId="0" fontId="45" fillId="13" borderId="6" xfId="0" applyFont="1" applyFill="1" applyBorder="1" applyAlignment="1">
      <alignment horizontal="left" vertical="top"/>
    </xf>
    <xf numFmtId="0" fontId="40" fillId="0" borderId="6" xfId="0" applyFont="1" applyBorder="1" applyAlignment="1">
      <alignment horizontal="right" vertical="top" wrapText="1"/>
    </xf>
    <xf numFmtId="0" fontId="15" fillId="8" borderId="6" xfId="0" applyFont="1" applyFill="1" applyBorder="1" applyAlignment="1">
      <alignment horizontal="left" vertical="top" wrapText="1"/>
    </xf>
    <xf numFmtId="0" fontId="46" fillId="13" borderId="6" xfId="0" applyFont="1" applyFill="1" applyBorder="1" applyAlignment="1">
      <alignment horizontal="left" vertical="top"/>
    </xf>
    <xf numFmtId="0" fontId="11" fillId="0" borderId="0" xfId="0" applyFont="1" applyAlignment="1"/>
    <xf numFmtId="0" fontId="15" fillId="0" borderId="6" xfId="0" applyFont="1" applyBorder="1" applyAlignment="1">
      <alignment horizontal="left" vertical="top" wrapText="1"/>
    </xf>
    <xf numFmtId="0" fontId="47" fillId="0" borderId="6"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wrapText="1"/>
    </xf>
    <xf numFmtId="0" fontId="40" fillId="13" borderId="6" xfId="0" applyFont="1" applyFill="1" applyBorder="1" applyAlignment="1">
      <alignment horizontal="right" vertical="top" wrapText="1"/>
    </xf>
    <xf numFmtId="10" fontId="11" fillId="13" borderId="6" xfId="0" applyNumberFormat="1" applyFont="1" applyFill="1" applyBorder="1" applyAlignment="1">
      <alignment horizontal="center" vertical="center" wrapText="1"/>
    </xf>
    <xf numFmtId="0" fontId="11" fillId="13" borderId="6" xfId="0" applyFont="1" applyFill="1" applyBorder="1" applyAlignment="1">
      <alignment horizontal="center" vertical="center" wrapText="1"/>
    </xf>
    <xf numFmtId="0" fontId="48" fillId="13" borderId="0" xfId="0" applyFont="1" applyFill="1" applyAlignment="1">
      <alignment horizontal="left" vertical="top" wrapText="1"/>
    </xf>
    <xf numFmtId="0" fontId="49" fillId="13" borderId="6" xfId="0" applyFont="1" applyFill="1" applyBorder="1" applyAlignment="1">
      <alignment horizontal="left" vertical="top" wrapText="1"/>
    </xf>
    <xf numFmtId="0" fontId="15" fillId="13" borderId="6" xfId="0" applyFont="1" applyFill="1" applyBorder="1" applyAlignment="1">
      <alignment horizontal="left" vertical="top" wrapText="1"/>
    </xf>
    <xf numFmtId="0" fontId="50" fillId="13" borderId="6" xfId="0" applyFont="1" applyFill="1" applyBorder="1" applyAlignment="1">
      <alignment horizontal="left" vertical="top" wrapText="1"/>
    </xf>
    <xf numFmtId="0" fontId="51" fillId="13" borderId="0" xfId="0" applyFont="1" applyFill="1" applyAlignment="1">
      <alignment horizontal="left" vertical="top" wrapText="1"/>
    </xf>
    <xf numFmtId="0" fontId="11" fillId="13" borderId="6" xfId="0" applyFont="1" applyFill="1" applyBorder="1" applyAlignment="1">
      <alignment horizontal="right" vertical="top" wrapText="1"/>
    </xf>
    <xf numFmtId="0" fontId="15" fillId="12" borderId="6" xfId="0" applyFont="1" applyFill="1" applyBorder="1" applyAlignment="1">
      <alignment horizontal="left" vertical="top"/>
    </xf>
    <xf numFmtId="0" fontId="22" fillId="0" borderId="0" xfId="0" applyFont="1" applyAlignment="1">
      <alignment horizontal="left" vertical="top" wrapText="1"/>
    </xf>
    <xf numFmtId="0" fontId="15" fillId="12" borderId="6" xfId="0" applyFont="1" applyFill="1" applyBorder="1" applyAlignment="1">
      <alignment horizontal="left" vertical="top"/>
    </xf>
    <xf numFmtId="0" fontId="15" fillId="13" borderId="6" xfId="0" applyFont="1" applyFill="1" applyBorder="1" applyAlignment="1">
      <alignment horizontal="left" vertical="top" wrapText="1"/>
    </xf>
    <xf numFmtId="0" fontId="52" fillId="13" borderId="6" xfId="0" applyFont="1" applyFill="1" applyBorder="1" applyAlignment="1">
      <alignment vertical="top" wrapText="1"/>
    </xf>
    <xf numFmtId="0" fontId="53" fillId="13" borderId="6" xfId="0" applyFont="1" applyFill="1" applyBorder="1" applyAlignment="1">
      <alignment vertical="top"/>
    </xf>
    <xf numFmtId="0" fontId="15" fillId="13" borderId="13" xfId="0" applyFont="1" applyFill="1" applyBorder="1" applyAlignment="1">
      <alignment horizontal="left" vertical="top"/>
    </xf>
    <xf numFmtId="0" fontId="15" fillId="13" borderId="6" xfId="0" applyFont="1" applyFill="1" applyBorder="1" applyAlignment="1">
      <alignment horizontal="left" vertical="top"/>
    </xf>
    <xf numFmtId="0" fontId="54" fillId="12" borderId="6" xfId="0" applyFont="1" applyFill="1" applyBorder="1" applyAlignment="1">
      <alignment horizontal="right" vertical="top" wrapText="1"/>
    </xf>
    <xf numFmtId="0" fontId="54" fillId="12" borderId="6" xfId="0" applyFont="1" applyFill="1" applyBorder="1" applyAlignment="1">
      <alignment vertical="center" wrapText="1"/>
    </xf>
    <xf numFmtId="10" fontId="54" fillId="12" borderId="6" xfId="0" applyNumberFormat="1" applyFont="1" applyFill="1" applyBorder="1" applyAlignment="1">
      <alignment horizontal="center" vertical="center" wrapText="1"/>
    </xf>
    <xf numFmtId="0" fontId="54" fillId="12" borderId="6" xfId="0" applyFont="1" applyFill="1" applyBorder="1" applyAlignment="1">
      <alignment horizontal="center" vertical="center" wrapText="1"/>
    </xf>
    <xf numFmtId="2" fontId="54" fillId="12" borderId="6" xfId="0" applyNumberFormat="1" applyFont="1" applyFill="1" applyBorder="1" applyAlignment="1">
      <alignment horizontal="center" vertical="center" wrapText="1"/>
    </xf>
    <xf numFmtId="0" fontId="54" fillId="12" borderId="6" xfId="0" applyFont="1" applyFill="1" applyBorder="1" applyAlignment="1">
      <alignment horizontal="left" vertical="top" wrapText="1"/>
    </xf>
    <xf numFmtId="0" fontId="55" fillId="12" borderId="13" xfId="0" applyFont="1" applyFill="1" applyBorder="1" applyAlignment="1">
      <alignment horizontal="left" vertical="top"/>
    </xf>
    <xf numFmtId="0" fontId="56" fillId="12" borderId="6" xfId="0" applyFont="1" applyFill="1" applyBorder="1" applyAlignment="1">
      <alignment vertical="top"/>
    </xf>
    <xf numFmtId="0" fontId="57" fillId="13" borderId="6" xfId="0" applyFont="1" applyFill="1" applyBorder="1" applyAlignment="1">
      <alignment horizontal="left" vertical="top"/>
    </xf>
    <xf numFmtId="0" fontId="15" fillId="13" borderId="13" xfId="0" applyFont="1" applyFill="1" applyBorder="1" applyAlignment="1">
      <alignment horizontal="center" vertical="top"/>
    </xf>
    <xf numFmtId="0" fontId="58" fillId="0" borderId="6" xfId="0" applyFont="1" applyBorder="1" applyAlignment="1">
      <alignment wrapText="1"/>
    </xf>
    <xf numFmtId="0" fontId="59" fillId="13" borderId="6" xfId="0" applyFont="1" applyFill="1" applyBorder="1" applyAlignment="1">
      <alignment horizontal="left" vertical="top"/>
    </xf>
    <xf numFmtId="0" fontId="60" fillId="13" borderId="6" xfId="0" applyFont="1" applyFill="1" applyBorder="1" applyAlignment="1">
      <alignment horizontal="left" vertical="top"/>
    </xf>
    <xf numFmtId="0" fontId="61" fillId="13" borderId="6" xfId="0" applyFont="1" applyFill="1" applyBorder="1" applyAlignment="1">
      <alignment horizontal="left" vertical="top"/>
    </xf>
    <xf numFmtId="0" fontId="9" fillId="14" borderId="6" xfId="0" applyFont="1" applyFill="1" applyBorder="1" applyAlignment="1">
      <alignment horizontal="center" vertical="top" wrapText="1"/>
    </xf>
    <xf numFmtId="0" fontId="9" fillId="14" borderId="6" xfId="0" applyFont="1" applyFill="1" applyBorder="1" applyAlignment="1">
      <alignment vertical="top" wrapText="1"/>
    </xf>
    <xf numFmtId="2" fontId="9" fillId="14" borderId="6" xfId="0" applyNumberFormat="1" applyFont="1" applyFill="1" applyBorder="1" applyAlignment="1">
      <alignment horizontal="center" vertical="top" wrapText="1"/>
    </xf>
    <xf numFmtId="0" fontId="11" fillId="14" borderId="6" xfId="0" applyFont="1" applyFill="1" applyBorder="1" applyAlignment="1">
      <alignment horizontal="center" vertical="center"/>
    </xf>
    <xf numFmtId="0" fontId="9" fillId="14" borderId="6" xfId="0" applyFont="1" applyFill="1" applyBorder="1" applyAlignment="1">
      <alignment horizontal="center" vertical="center"/>
    </xf>
    <xf numFmtId="0" fontId="9" fillId="13" borderId="6" xfId="0" applyFont="1" applyFill="1" applyBorder="1" applyAlignment="1">
      <alignment horizontal="center" vertical="center"/>
    </xf>
    <xf numFmtId="10" fontId="9" fillId="13" borderId="6" xfId="0" applyNumberFormat="1" applyFont="1" applyFill="1" applyBorder="1" applyAlignment="1">
      <alignment horizontal="center" vertical="center"/>
    </xf>
    <xf numFmtId="0" fontId="9" fillId="13" borderId="6" xfId="0" applyFont="1" applyFill="1" applyBorder="1" applyAlignment="1">
      <alignment horizontal="left" vertical="center"/>
    </xf>
    <xf numFmtId="0" fontId="62" fillId="13" borderId="6" xfId="0" applyFont="1" applyFill="1" applyBorder="1" applyAlignment="1">
      <alignment horizontal="left" vertical="top" wrapText="1"/>
    </xf>
    <xf numFmtId="0" fontId="9" fillId="15" borderId="6" xfId="0" applyFont="1" applyFill="1" applyBorder="1" applyAlignment="1">
      <alignment horizontal="right" vertical="top" wrapText="1"/>
    </xf>
    <xf numFmtId="0" fontId="9" fillId="15" borderId="6" xfId="0" applyFont="1" applyFill="1" applyBorder="1" applyAlignment="1">
      <alignment horizontal="left" vertical="top" wrapText="1"/>
    </xf>
    <xf numFmtId="2" fontId="9" fillId="15" borderId="6" xfId="0" applyNumberFormat="1" applyFont="1" applyFill="1" applyBorder="1" applyAlignment="1">
      <alignment horizontal="center" vertical="center" wrapText="1"/>
    </xf>
    <xf numFmtId="0" fontId="9" fillId="15" borderId="6" xfId="0" applyFont="1" applyFill="1" applyBorder="1" applyAlignment="1">
      <alignment horizontal="center" vertical="center"/>
    </xf>
    <xf numFmtId="0" fontId="22" fillId="0" borderId="6" xfId="0" applyFont="1" applyBorder="1"/>
    <xf numFmtId="10" fontId="40" fillId="13" borderId="6" xfId="0" applyNumberFormat="1" applyFont="1" applyFill="1" applyBorder="1" applyAlignment="1">
      <alignment horizontal="center" vertical="center" wrapText="1"/>
    </xf>
    <xf numFmtId="0" fontId="40" fillId="13" borderId="6" xfId="0" applyFont="1" applyFill="1" applyBorder="1" applyAlignment="1">
      <alignment horizontal="left" vertical="center" wrapText="1"/>
    </xf>
    <xf numFmtId="0" fontId="15" fillId="13" borderId="13" xfId="0" applyFont="1" applyFill="1" applyBorder="1" applyAlignment="1">
      <alignment horizontal="left" vertical="center"/>
    </xf>
    <xf numFmtId="0" fontId="63" fillId="13" borderId="6" xfId="0" applyFont="1" applyFill="1" applyBorder="1" applyAlignment="1">
      <alignment horizontal="left" vertical="center"/>
    </xf>
    <xf numFmtId="0" fontId="9" fillId="15" borderId="6" xfId="0" applyFont="1" applyFill="1" applyBorder="1" applyAlignment="1">
      <alignment horizontal="left" vertical="center"/>
    </xf>
    <xf numFmtId="0" fontId="9" fillId="12" borderId="6" xfId="0" applyFont="1" applyFill="1" applyBorder="1" applyAlignment="1">
      <alignment horizontal="left" vertical="center"/>
    </xf>
    <xf numFmtId="0" fontId="15" fillId="6" borderId="30" xfId="0" applyFont="1" applyFill="1" applyBorder="1" applyAlignment="1">
      <alignment horizontal="left" vertical="top"/>
    </xf>
    <xf numFmtId="0" fontId="15" fillId="6" borderId="6" xfId="0" applyFont="1" applyFill="1" applyBorder="1" applyAlignment="1">
      <alignment horizontal="left" vertical="top"/>
    </xf>
    <xf numFmtId="0" fontId="40" fillId="13" borderId="6" xfId="0" applyFont="1" applyFill="1" applyBorder="1" applyAlignment="1">
      <alignment horizontal="left" vertical="center" wrapText="1"/>
    </xf>
    <xf numFmtId="10" fontId="40" fillId="13" borderId="14" xfId="0" applyNumberFormat="1" applyFont="1" applyFill="1" applyBorder="1" applyAlignment="1">
      <alignment horizontal="center" vertical="center" wrapText="1"/>
    </xf>
    <xf numFmtId="0" fontId="40" fillId="12" borderId="6" xfId="0" applyFont="1" applyFill="1" applyBorder="1" applyAlignment="1">
      <alignment horizontal="left" vertical="top" wrapText="1"/>
    </xf>
    <xf numFmtId="0" fontId="48" fillId="12" borderId="13" xfId="0" applyFont="1" applyFill="1" applyBorder="1" applyAlignment="1">
      <alignment vertical="top"/>
    </xf>
    <xf numFmtId="0" fontId="64" fillId="12" borderId="6" xfId="0" applyFont="1" applyFill="1" applyBorder="1" applyAlignment="1">
      <alignment vertical="top" wrapText="1"/>
    </xf>
    <xf numFmtId="0" fontId="11" fillId="12" borderId="6" xfId="0" applyFont="1" applyFill="1" applyBorder="1" applyAlignment="1">
      <alignment horizontal="left" vertical="center"/>
    </xf>
    <xf numFmtId="0" fontId="48" fillId="12" borderId="13" xfId="0" applyFont="1" applyFill="1" applyBorder="1"/>
    <xf numFmtId="0" fontId="48" fillId="12" borderId="6" xfId="0" applyFont="1" applyFill="1" applyBorder="1"/>
    <xf numFmtId="0" fontId="11"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10" fillId="6" borderId="22" xfId="0" applyFont="1" applyFill="1" applyBorder="1" applyAlignment="1">
      <alignment horizontal="center" wrapText="1"/>
    </xf>
    <xf numFmtId="0" fontId="10" fillId="6" borderId="31" xfId="0" applyFont="1" applyFill="1" applyBorder="1" applyAlignment="1">
      <alignment horizontal="center" wrapText="1"/>
    </xf>
    <xf numFmtId="0" fontId="22" fillId="6" borderId="31" xfId="0" applyFont="1" applyFill="1" applyBorder="1" applyAlignment="1">
      <alignment horizontal="center" vertical="center"/>
    </xf>
    <xf numFmtId="10" fontId="22" fillId="6" borderId="31" xfId="0" applyNumberFormat="1" applyFont="1" applyFill="1" applyBorder="1" applyAlignment="1">
      <alignment horizontal="center" vertical="center"/>
    </xf>
    <xf numFmtId="0" fontId="22" fillId="6" borderId="31" xfId="0" applyFont="1" applyFill="1" applyBorder="1" applyAlignment="1">
      <alignment horizontal="left" vertical="center"/>
    </xf>
    <xf numFmtId="0" fontId="48" fillId="6" borderId="30" xfId="0" applyFont="1" applyFill="1" applyBorder="1"/>
    <xf numFmtId="0" fontId="22" fillId="0" borderId="0" xfId="0" applyFont="1" applyAlignment="1">
      <alignment vertical="top"/>
    </xf>
    <xf numFmtId="0" fontId="22" fillId="0" borderId="0" xfId="0" applyFont="1" applyAlignment="1">
      <alignment vertical="top" wrapText="1"/>
    </xf>
    <xf numFmtId="0" fontId="22" fillId="0" borderId="0" xfId="0" applyFont="1" applyAlignment="1">
      <alignment horizontal="center" vertical="center"/>
    </xf>
    <xf numFmtId="10" fontId="22" fillId="0" borderId="0" xfId="0" applyNumberFormat="1" applyFont="1" applyAlignment="1">
      <alignment horizontal="center" vertical="center"/>
    </xf>
    <xf numFmtId="0" fontId="22" fillId="0" borderId="0" xfId="0" applyFont="1" applyAlignment="1">
      <alignment horizontal="left" vertical="center"/>
    </xf>
    <xf numFmtId="0" fontId="48" fillId="0" borderId="0" xfId="0" applyFont="1"/>
    <xf numFmtId="0" fontId="68" fillId="0" borderId="6" xfId="0" applyFont="1" applyBorder="1" applyAlignment="1">
      <alignment horizontal="left" vertical="top" wrapText="1"/>
    </xf>
    <xf numFmtId="0" fontId="67" fillId="0" borderId="6" xfId="0" applyFont="1" applyBorder="1" applyAlignment="1">
      <alignment horizontal="left" vertical="top" wrapText="1"/>
    </xf>
    <xf numFmtId="0" fontId="11" fillId="0" borderId="22" xfId="0" applyFont="1" applyBorder="1" applyAlignment="1">
      <alignment horizontal="left" vertical="top" wrapText="1"/>
    </xf>
    <xf numFmtId="0" fontId="26" fillId="0" borderId="16" xfId="0" applyFont="1" applyBorder="1" applyAlignment="1">
      <alignment horizontal="left" vertical="top"/>
    </xf>
    <xf numFmtId="0" fontId="27" fillId="0" borderId="16" xfId="0" applyFont="1" applyBorder="1" applyAlignment="1">
      <alignment horizontal="left" vertical="top"/>
    </xf>
    <xf numFmtId="0" fontId="28" fillId="0" borderId="16" xfId="0" applyFont="1" applyBorder="1" applyAlignment="1">
      <alignment horizontal="left" vertical="top"/>
    </xf>
    <xf numFmtId="0" fontId="15" fillId="0" borderId="33" xfId="0" applyFont="1" applyBorder="1" applyAlignment="1">
      <alignment horizontal="left" vertical="top"/>
    </xf>
    <xf numFmtId="0" fontId="15" fillId="0" borderId="27" xfId="0" applyFont="1" applyBorder="1" applyAlignment="1">
      <alignment horizontal="left" vertical="top"/>
    </xf>
    <xf numFmtId="0" fontId="15" fillId="0" borderId="32" xfId="0" applyFont="1" applyBorder="1" applyAlignment="1">
      <alignment horizontal="left" vertical="top" wrapText="1"/>
    </xf>
    <xf numFmtId="0" fontId="69" fillId="13" borderId="32" xfId="0" applyFont="1" applyFill="1" applyBorder="1" applyAlignment="1">
      <alignment vertical="top" wrapText="1"/>
    </xf>
    <xf numFmtId="0" fontId="15" fillId="16" borderId="13" xfId="0" applyFont="1" applyFill="1" applyBorder="1" applyAlignment="1">
      <alignment horizontal="left" vertical="top" wrapText="1"/>
    </xf>
    <xf numFmtId="0" fontId="48" fillId="12" borderId="6" xfId="0" applyFont="1" applyFill="1" applyBorder="1" applyAlignment="1">
      <alignment vertical="top" wrapText="1"/>
    </xf>
    <xf numFmtId="0" fontId="70" fillId="13" borderId="25" xfId="0" applyFont="1" applyFill="1" applyBorder="1" applyAlignment="1">
      <alignment vertical="top" wrapText="1"/>
    </xf>
    <xf numFmtId="0" fontId="70" fillId="13" borderId="6" xfId="0" applyFont="1" applyFill="1" applyBorder="1" applyAlignment="1">
      <alignment vertical="top" wrapText="1"/>
    </xf>
    <xf numFmtId="0" fontId="71" fillId="0" borderId="6" xfId="0" applyFont="1" applyBorder="1" applyAlignment="1">
      <alignment horizontal="left" vertical="top" wrapText="1"/>
    </xf>
    <xf numFmtId="0" fontId="6" fillId="13" borderId="6" xfId="0" applyFont="1" applyFill="1" applyBorder="1" applyAlignment="1">
      <alignment vertical="top" wrapText="1"/>
    </xf>
    <xf numFmtId="0" fontId="2" fillId="0" borderId="0" xfId="0" applyFont="1" applyAlignment="1">
      <alignment horizontal="left" vertical="top" wrapText="1"/>
    </xf>
    <xf numFmtId="0" fontId="0" fillId="0" borderId="0" xfId="0" applyFont="1" applyAlignment="1"/>
    <xf numFmtId="0" fontId="5" fillId="0" borderId="4" xfId="0" applyFont="1" applyBorder="1" applyAlignment="1">
      <alignment horizontal="center"/>
    </xf>
    <xf numFmtId="0" fontId="6" fillId="0" borderId="4" xfId="0" applyFont="1" applyBorder="1"/>
    <xf numFmtId="0" fontId="6" fillId="0" borderId="5" xfId="0" applyFont="1" applyBorder="1"/>
    <xf numFmtId="0" fontId="5" fillId="0" borderId="0" xfId="0" applyFont="1" applyAlignment="1">
      <alignment horizontal="center"/>
    </xf>
    <xf numFmtId="0" fontId="9" fillId="0" borderId="7" xfId="0" applyFont="1" applyBorder="1" applyAlignment="1">
      <alignment horizontal="center" vertical="center" wrapText="1"/>
    </xf>
    <xf numFmtId="0" fontId="10" fillId="2" borderId="9" xfId="0" applyFont="1" applyFill="1" applyBorder="1" applyAlignment="1">
      <alignment horizontal="center" vertical="center"/>
    </xf>
    <xf numFmtId="0" fontId="6" fillId="0" borderId="10" xfId="0" applyFont="1" applyBorder="1"/>
    <xf numFmtId="0" fontId="11" fillId="0" borderId="7" xfId="0" applyFont="1" applyBorder="1" applyAlignment="1">
      <alignment horizontal="left" vertical="top" wrapText="1"/>
    </xf>
    <xf numFmtId="0" fontId="11" fillId="0" borderId="17" xfId="0" applyFont="1" applyBorder="1" applyAlignment="1">
      <alignment horizontal="left" vertical="top" wrapText="1"/>
    </xf>
    <xf numFmtId="0" fontId="6" fillId="0" borderId="18" xfId="0" applyFont="1" applyBorder="1"/>
    <xf numFmtId="0" fontId="6" fillId="0" borderId="19" xfId="0" applyFont="1" applyBorder="1"/>
    <xf numFmtId="0" fontId="13" fillId="6" borderId="20" xfId="0" applyFont="1" applyFill="1" applyBorder="1" applyAlignment="1">
      <alignment horizontal="center" vertical="center"/>
    </xf>
    <xf numFmtId="0" fontId="6" fillId="0" borderId="21" xfId="0" applyFont="1" applyBorder="1"/>
    <xf numFmtId="0" fontId="13" fillId="6" borderId="15" xfId="0" applyFont="1" applyFill="1" applyBorder="1" applyAlignment="1">
      <alignment horizontal="center" vertical="top"/>
    </xf>
    <xf numFmtId="0" fontId="13" fillId="6" borderId="7" xfId="0" applyFont="1" applyFill="1" applyBorder="1" applyAlignment="1">
      <alignment horizontal="center" vertical="center"/>
    </xf>
    <xf numFmtId="0" fontId="9" fillId="0" borderId="0" xfId="0" applyFont="1" applyAlignment="1">
      <alignment horizontal="center" vertical="top"/>
    </xf>
    <xf numFmtId="0" fontId="12" fillId="6" borderId="12" xfId="0" applyFont="1" applyFill="1" applyBorder="1" applyAlignment="1">
      <alignment horizontal="center" vertical="center" wrapText="1"/>
    </xf>
    <xf numFmtId="0" fontId="6" fillId="0" borderId="13" xfId="0" applyFont="1" applyBorder="1"/>
    <xf numFmtId="0" fontId="12" fillId="6" borderId="7" xfId="0" applyFont="1" applyFill="1" applyBorder="1" applyAlignment="1">
      <alignment horizontal="center" vertical="center" wrapText="1"/>
    </xf>
    <xf numFmtId="0" fontId="11" fillId="12" borderId="7" xfId="0" applyFont="1" applyFill="1" applyBorder="1" applyAlignment="1">
      <alignment horizontal="left" vertical="top" wrapText="1"/>
    </xf>
    <xf numFmtId="0" fontId="11" fillId="13" borderId="7" xfId="0" applyFont="1" applyFill="1" applyBorder="1" applyAlignment="1">
      <alignment horizontal="left" vertical="top" wrapText="1"/>
    </xf>
    <xf numFmtId="0" fontId="40" fillId="0" borderId="7" xfId="0" applyFont="1" applyBorder="1" applyAlignment="1">
      <alignment horizontal="left" vertical="top" wrapText="1"/>
    </xf>
    <xf numFmtId="10" fontId="12" fillId="6" borderId="12" xfId="0" applyNumberFormat="1" applyFont="1" applyFill="1" applyBorder="1" applyAlignment="1">
      <alignment horizontal="center" vertical="center" wrapText="1"/>
    </xf>
    <xf numFmtId="0" fontId="12" fillId="6" borderId="12" xfId="0" applyFont="1" applyFill="1" applyBorder="1" applyAlignment="1">
      <alignment horizontal="center" vertical="center"/>
    </xf>
    <xf numFmtId="0" fontId="40" fillId="13" borderId="7" xfId="0" applyFont="1" applyFill="1" applyBorder="1" applyAlignment="1">
      <alignment horizontal="left" vertical="top" wrapText="1"/>
    </xf>
    <xf numFmtId="0" fontId="54" fillId="12" borderId="7" xfId="0" applyFont="1" applyFill="1" applyBorder="1" applyAlignment="1">
      <alignment horizontal="left" vertical="top" wrapText="1"/>
    </xf>
    <xf numFmtId="0" fontId="40" fillId="12" borderId="7" xfId="0" applyFont="1" applyFill="1" applyBorder="1" applyAlignment="1">
      <alignment horizontal="left" vertical="top" wrapText="1"/>
    </xf>
    <xf numFmtId="0" fontId="73" fillId="13" borderId="6" xfId="0" applyFont="1" applyFill="1" applyBorder="1" applyAlignment="1">
      <alignment horizontal="left" vertical="top" wrapText="1"/>
    </xf>
    <xf numFmtId="0" fontId="0" fillId="0" borderId="0" xfId="0" applyFont="1" applyAlignment="1">
      <alignment wrapText="1"/>
    </xf>
    <xf numFmtId="0" fontId="51" fillId="0" borderId="0" xfId="0" applyFont="1" applyAlignment="1">
      <alignment vertical="top" wrapText="1"/>
    </xf>
    <xf numFmtId="0" fontId="11" fillId="0" borderId="0" xfId="0" applyFont="1" applyAlignment="1">
      <alignment vertical="top" wrapText="1"/>
    </xf>
    <xf numFmtId="0" fontId="48" fillId="12" borderId="13" xfId="0" applyFont="1" applyFill="1" applyBorder="1" applyAlignment="1">
      <alignment vertical="top" wrapText="1"/>
    </xf>
    <xf numFmtId="0" fontId="22" fillId="12" borderId="6" xfId="0" applyFont="1" applyFill="1" applyBorder="1" applyAlignment="1">
      <alignment vertical="top" wrapText="1"/>
    </xf>
    <xf numFmtId="0" fontId="15" fillId="13" borderId="13" xfId="0" applyFont="1" applyFill="1" applyBorder="1" applyAlignment="1">
      <alignment horizontal="left" vertical="center" wrapText="1"/>
    </xf>
    <xf numFmtId="0" fontId="18" fillId="13" borderId="13" xfId="0" applyFont="1" applyFill="1" applyBorder="1" applyAlignment="1">
      <alignment vertical="top" wrapText="1"/>
    </xf>
    <xf numFmtId="0" fontId="18" fillId="13" borderId="32" xfId="0" applyFont="1" applyFill="1" applyBorder="1" applyAlignment="1">
      <alignment vertical="top" wrapText="1"/>
    </xf>
    <xf numFmtId="0" fontId="15" fillId="13" borderId="24" xfId="0" applyFont="1" applyFill="1" applyBorder="1" applyAlignment="1">
      <alignment horizontal="left" vertical="top" wrapText="1"/>
    </xf>
    <xf numFmtId="0" fontId="6" fillId="16" borderId="24" xfId="0" applyFont="1" applyFill="1" applyBorder="1" applyAlignment="1">
      <alignment horizontal="left" vertical="top" wrapText="1"/>
    </xf>
    <xf numFmtId="0" fontId="15" fillId="0" borderId="24" xfId="0" applyFont="1" applyBorder="1" applyAlignment="1">
      <alignment horizontal="left" vertical="top" wrapText="1"/>
    </xf>
    <xf numFmtId="0" fontId="15" fillId="13" borderId="0" xfId="0" applyFont="1" applyFill="1" applyAlignment="1">
      <alignment horizontal="left" vertical="top" wrapText="1"/>
    </xf>
    <xf numFmtId="0" fontId="72" fillId="13" borderId="6" xfId="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771525</xdr:colOff>
      <xdr:row>1</xdr:row>
      <xdr:rowOff>161925</xdr:rowOff>
    </xdr:from>
    <xdr:ext cx="5057775" cy="5191125"/>
    <xdr:pic>
      <xdr:nvPicPr>
        <xdr:cNvPr id="2" name="image1.png" title="Gambar">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https://drive.google.com/drive/u/2/folders/1yc0UnzS9EzHCKyw4KKL2vAG1Rxg2x4Og" TargetMode="External"/><Relationship Id="rId21" Type="http://schemas.openxmlformats.org/officeDocument/2006/relationships/hyperlink" Target="https://drive.google.com/drive/folders/1CldU-gyC9-ncwGFwPnTzO7QiUvO8-rAc?usp=share_link" TargetMode="External"/><Relationship Id="rId42" Type="http://schemas.openxmlformats.org/officeDocument/2006/relationships/hyperlink" Target="https://drive.google.com/drive/u/2/folders/1PTwzLE587XLKnLN5uG4M7YUQcG0cq-FV" TargetMode="External"/><Relationship Id="rId47" Type="http://schemas.openxmlformats.org/officeDocument/2006/relationships/hyperlink" Target="https://drive.google.com/drive/u/2/folders/13oPu10H2hG0uRnVQDs_ylhYUQbJfQndP" TargetMode="External"/><Relationship Id="rId63" Type="http://schemas.openxmlformats.org/officeDocument/2006/relationships/hyperlink" Target="https://drive.google.com/drive/folders/1Q3cqfjTB-kX9WgRFyQDfaHMwfkjNXTO8?usp=share_link" TargetMode="External"/><Relationship Id="rId68" Type="http://schemas.openxmlformats.org/officeDocument/2006/relationships/hyperlink" Target="https://drive.google.com/drive/folders/1hqaWQL2VD_ctyvYx3n0Kh2Lgb0NyZD5o?usp=share_link" TargetMode="External"/><Relationship Id="rId16" Type="http://schemas.openxmlformats.org/officeDocument/2006/relationships/hyperlink" Target="https://drive.google.com/drive/u/2/folders/1NC3CSx5WGVM7BwVpDfk6h8YUeE-TmWwk" TargetMode="External"/><Relationship Id="rId11" Type="http://schemas.openxmlformats.org/officeDocument/2006/relationships/hyperlink" Target="https://drive.google.com/drive/u/2/folders/11epGw90b2cCkNi98K8C3P5BX7EEowB0P" TargetMode="External"/><Relationship Id="rId32" Type="http://schemas.openxmlformats.org/officeDocument/2006/relationships/hyperlink" Target="https://drive.google.com/drive/u/2/folders/1a79NRfd-O_YUnRECqxPzqgdw_KdgjpR8" TargetMode="External"/><Relationship Id="rId37" Type="http://schemas.openxmlformats.org/officeDocument/2006/relationships/hyperlink" Target="https://drive.google.com/drive/u/2/folders/126j77oDiw7cw-o-gNUCOixQOebM8VNTL" TargetMode="External"/><Relationship Id="rId53" Type="http://schemas.openxmlformats.org/officeDocument/2006/relationships/hyperlink" Target="https://drive.google.com/drive/folders/1HyhCz92ffOPqiNsqybS4gpBbV26uWCQv?usp=share_link" TargetMode="External"/><Relationship Id="rId58" Type="http://schemas.openxmlformats.org/officeDocument/2006/relationships/hyperlink" Target="https://drive.google.com/drive/folders/1wf6QNaVM3CK3KkepD1QLEFKqAN669v-3?usp=share_link" TargetMode="External"/><Relationship Id="rId74" Type="http://schemas.openxmlformats.org/officeDocument/2006/relationships/hyperlink" Target="https://drive.google.com/drive/folders/1nmQ2Rq_kgrP-6rdt_2xhlu0xHEyIld4z?usp=share_link" TargetMode="External"/><Relationship Id="rId79" Type="http://schemas.openxmlformats.org/officeDocument/2006/relationships/printerSettings" Target="../printerSettings/printerSettings5.bin"/><Relationship Id="rId5" Type="http://schemas.openxmlformats.org/officeDocument/2006/relationships/hyperlink" Target="https://drive.google.com/drive/u/0/folders/1h_-dmN7mcmP3s8FZPczOhUgLieIXcvCq" TargetMode="External"/><Relationship Id="rId61" Type="http://schemas.openxmlformats.org/officeDocument/2006/relationships/hyperlink" Target="https://drive.google.com/drive/folders/1tqIiHIKlgmQOjOvQC9p2eUVbs3uxJ-Ax?usp=share_link" TargetMode="External"/><Relationship Id="rId82" Type="http://schemas.openxmlformats.org/officeDocument/2006/relationships/comments" Target="../comments1.xml"/><Relationship Id="rId19" Type="http://schemas.openxmlformats.org/officeDocument/2006/relationships/hyperlink" Target="https://drive.google.com/drive/u/2/folders/1SlAtRYIlNQiSw_nXpIsiCtynd3aP20JD" TargetMode="External"/><Relationship Id="rId14" Type="http://schemas.openxmlformats.org/officeDocument/2006/relationships/hyperlink" Target="https://drive.google.com/drive/u/2/folders/1GybzTRauVrJa41dZsX_LNXT_Uql-RKOb" TargetMode="External"/><Relationship Id="rId22" Type="http://schemas.openxmlformats.org/officeDocument/2006/relationships/hyperlink" Target="https://drive.google.com/drive/folders/1f_ZX2CxMN43W3KrIqu4ueYxl7wffNVPO?usp=share_link" TargetMode="External"/><Relationship Id="rId27" Type="http://schemas.openxmlformats.org/officeDocument/2006/relationships/hyperlink" Target="https://drive.google.com/drive/u/2/folders/10Lc3R-0-ZIid-uLtCJtsv7oIRR9_muGm" TargetMode="External"/><Relationship Id="rId30" Type="http://schemas.openxmlformats.org/officeDocument/2006/relationships/hyperlink" Target="https://drive.google.com/drive/u/2/folders/10ogZX1GrO4sHGNUtQevpT-hwsQu2RUJW" TargetMode="External"/><Relationship Id="rId35" Type="http://schemas.openxmlformats.org/officeDocument/2006/relationships/hyperlink" Target="https://drive.google.com/drive/u/2/folders/11waLRAaV-pCW4fmlMxqcY-tE9Fx2OCLa" TargetMode="External"/><Relationship Id="rId43" Type="http://schemas.openxmlformats.org/officeDocument/2006/relationships/hyperlink" Target="https://drive.google.com/drive/u/2/folders/1vmsUA9zzU1IXHOB54Wz7pgNqukUplDWm" TargetMode="External"/><Relationship Id="rId48" Type="http://schemas.openxmlformats.org/officeDocument/2006/relationships/hyperlink" Target="https://drive.google.com/drive/folders/1TBcrIM8X9h-X6b6cr2dBH5IDuWlM17zB?usp=share_link" TargetMode="External"/><Relationship Id="rId56" Type="http://schemas.openxmlformats.org/officeDocument/2006/relationships/hyperlink" Target="https://drive.google.com/drive/folders/12roMSx4eER41KA1J0aVWLA1CuurIlxe5?usp=share_link" TargetMode="External"/><Relationship Id="rId64" Type="http://schemas.openxmlformats.org/officeDocument/2006/relationships/hyperlink" Target="https://drive.google.com/drive/folders/13kF0579BB-RWPwZLcfChyCNM_J3mzNM2?usp=share_link" TargetMode="External"/><Relationship Id="rId69" Type="http://schemas.openxmlformats.org/officeDocument/2006/relationships/hyperlink" Target="https://drive.google.com/drive/folders/19bBl0EMRMBVl8MLayP8YQmvHKXMGUmVa?usp=share_link" TargetMode="External"/><Relationship Id="rId77" Type="http://schemas.openxmlformats.org/officeDocument/2006/relationships/hyperlink" Target="https://esr.menpan.go.id/" TargetMode="External"/><Relationship Id="rId8" Type="http://schemas.openxmlformats.org/officeDocument/2006/relationships/hyperlink" Target="https://drive.google.com/drive/u/2/folders/1JkmIYTC0giELcLeNx-Vr2kRNYcqMYW3U" TargetMode="External"/><Relationship Id="rId51" Type="http://schemas.openxmlformats.org/officeDocument/2006/relationships/hyperlink" Target="http://ppid.mojokertokab.go.id/information/" TargetMode="External"/><Relationship Id="rId72" Type="http://schemas.openxmlformats.org/officeDocument/2006/relationships/hyperlink" Target="https://drive.google.com/drive/folders/1I0NLO4jt93bO5Y40NGPB7W-nIRb2tfmq?usp=share_link" TargetMode="External"/><Relationship Id="rId80" Type="http://schemas.openxmlformats.org/officeDocument/2006/relationships/drawing" Target="../drawings/drawing1.xml"/><Relationship Id="rId3" Type="http://schemas.openxmlformats.org/officeDocument/2006/relationships/hyperlink" Target="https://drive.google.com/drive/folders/1EDjDZ1cSncxlWK4YO7H_r3GbqrozwpLl?usp=share_link" TargetMode="External"/><Relationship Id="rId12" Type="http://schemas.openxmlformats.org/officeDocument/2006/relationships/hyperlink" Target="https://drive.google.com/drive/u/2/folders/1PlO-AULjvspfyhKFpeQBr9yR6XidagyB" TargetMode="External"/><Relationship Id="rId17" Type="http://schemas.openxmlformats.org/officeDocument/2006/relationships/hyperlink" Target="https://drive.google.com/drive/u/2/folders/1vTNHCuvYC7yXUt6kX7EGWEc22m8TcrhE" TargetMode="External"/><Relationship Id="rId25" Type="http://schemas.openxmlformats.org/officeDocument/2006/relationships/hyperlink" Target="https://drive.google.com/drive/u/2/folders/1v9Xu2w41Ley8_UkfKlXWVqPXEaVRAPlH" TargetMode="External"/><Relationship Id="rId33" Type="http://schemas.openxmlformats.org/officeDocument/2006/relationships/hyperlink" Target="https://drive.google.com/drive/u/2/folders/1v7UejayB-Kny-qg1LrMz6Gt9H6iyRahV" TargetMode="External"/><Relationship Id="rId38" Type="http://schemas.openxmlformats.org/officeDocument/2006/relationships/hyperlink" Target="https://drive.google.com/drive/u/2/folders/1DVEJ5BT5EIS8pHrcUPIDAml6BBML73Ga" TargetMode="External"/><Relationship Id="rId46" Type="http://schemas.openxmlformats.org/officeDocument/2006/relationships/hyperlink" Target="https://drive.google.com/drive/u/2/folders/12zxf25QKwFlD_L8Om3-l31eV5rXrlyu7" TargetMode="External"/><Relationship Id="rId59" Type="http://schemas.openxmlformats.org/officeDocument/2006/relationships/hyperlink" Target="https://drive.google.com/drive/folders/1TBhsKEZMW8qrWHLeC0q0iKk50xJmGYWZ?usp=share_link" TargetMode="External"/><Relationship Id="rId67" Type="http://schemas.openxmlformats.org/officeDocument/2006/relationships/hyperlink" Target="https://drive.google.com/drive/folders/1ZteoFX2KJPXB8_y-u7yoAnM7bX3Ia20g?usp=share_link" TargetMode="External"/><Relationship Id="rId20" Type="http://schemas.openxmlformats.org/officeDocument/2006/relationships/hyperlink" Target="https://drive.google.com/drive/u/2/folders/1M2uGynQ6IQgkzWW_M3mt8r8UDaJNCH-Q" TargetMode="External"/><Relationship Id="rId41" Type="http://schemas.openxmlformats.org/officeDocument/2006/relationships/hyperlink" Target="https://drive.google.com/drive/u/2/folders/19m5mAlENuB5WR1o2T9pEwMGufbJpBXMJ" TargetMode="External"/><Relationship Id="rId54" Type="http://schemas.openxmlformats.org/officeDocument/2006/relationships/hyperlink" Target="https://si-sakip.mojokertokab.go.id/" TargetMode="External"/><Relationship Id="rId62" Type="http://schemas.openxmlformats.org/officeDocument/2006/relationships/hyperlink" Target="https://drive.google.com/drive/folders/1KBZr8hpR5qtdkPPs30ZAgCULAD1oI5Rs?usp=share_link" TargetMode="External"/><Relationship Id="rId70" Type="http://schemas.openxmlformats.org/officeDocument/2006/relationships/hyperlink" Target="https://drive.google.com/drive/folders/1Eh5kfNNgclJRBTNCbIjeCpt4NDV5G5BG?usp=share_link" TargetMode="External"/><Relationship Id="rId75" Type="http://schemas.openxmlformats.org/officeDocument/2006/relationships/hyperlink" Target="https://drive.google.com/drive/folders/1yT0WY8oL6WJji6_HOK-VAcRBznb2gD_c?usp=share_link" TargetMode="External"/><Relationship Id="rId1" Type="http://schemas.openxmlformats.org/officeDocument/2006/relationships/hyperlink" Target="https://drive.google.com/drive/folders/1a_6hPI9rsy9z-7PB8xIWYmdSsHgHE7c1?usp=share_link" TargetMode="External"/><Relationship Id="rId6" Type="http://schemas.openxmlformats.org/officeDocument/2006/relationships/hyperlink" Target="https://drive.google.com/drive/u/0/folders/1xKs8lft84N2ZagvErImE_jOctKNf8YD6" TargetMode="External"/><Relationship Id="rId15" Type="http://schemas.openxmlformats.org/officeDocument/2006/relationships/hyperlink" Target="https://drive.google.com/drive/u/2/folders/1hC6Rrs_SpWoECJ-aFlSZzVf7K2QmaGV8" TargetMode="External"/><Relationship Id="rId23" Type="http://schemas.openxmlformats.org/officeDocument/2006/relationships/hyperlink" Target="https://drive.google.com/drive/folders/19nhvcobf1GA0EQh7qLXBX82N-7rkPPRg?usp=share_link" TargetMode="External"/><Relationship Id="rId28" Type="http://schemas.openxmlformats.org/officeDocument/2006/relationships/hyperlink" Target="https://drive.google.com/drive/u/2/folders/165WlFPIBvreO2T_u3cDxYW1cFNubgqA5" TargetMode="External"/><Relationship Id="rId36" Type="http://schemas.openxmlformats.org/officeDocument/2006/relationships/hyperlink" Target="https://drive.google.com/drive/u/2/folders/1ZEIfjB7Xuu3K2OI0LIeZbJLQvKTH_N5-" TargetMode="External"/><Relationship Id="rId49" Type="http://schemas.openxmlformats.org/officeDocument/2006/relationships/hyperlink" Target="https://drive.google.com/drive/folders/1T1Pdl38tl0OMQJF2faHoz5_g4Da3FT4c?usp=share_link" TargetMode="External"/><Relationship Id="rId57" Type="http://schemas.openxmlformats.org/officeDocument/2006/relationships/hyperlink" Target="https://drive.google.com/drive/folders/1TjUuYHNTrw1gltHpfcry30caGG7jTWL5?usp=share_link" TargetMode="External"/><Relationship Id="rId10" Type="http://schemas.openxmlformats.org/officeDocument/2006/relationships/hyperlink" Target="https://drive.google.com/drive/u/2/folders/1hik7Cic_PERWOyyceOftE3qJ_dpxu_AG" TargetMode="External"/><Relationship Id="rId31" Type="http://schemas.openxmlformats.org/officeDocument/2006/relationships/hyperlink" Target="https://drive.google.com/drive/u/2/folders/15EJ-zotOp6SLEsESPGUJeceR4oFGcF3k" TargetMode="External"/><Relationship Id="rId44" Type="http://schemas.openxmlformats.org/officeDocument/2006/relationships/hyperlink" Target="https://drive.google.com/drive/u/2/folders/1j-WMvFDrjjgnglZk9uELjcGd8SlwXitJ" TargetMode="External"/><Relationship Id="rId52" Type="http://schemas.openxmlformats.org/officeDocument/2006/relationships/hyperlink" Target="https://diskominfo.mojokertokab.go.id/" TargetMode="External"/><Relationship Id="rId60" Type="http://schemas.openxmlformats.org/officeDocument/2006/relationships/hyperlink" Target="https://drive.google.com/drive/folders/1XhGdRTxObjT4zaxokAC5CD6ZHK_hqVaA?usp=share_link" TargetMode="External"/><Relationship Id="rId65" Type="http://schemas.openxmlformats.org/officeDocument/2006/relationships/hyperlink" Target="https://drive.google.com/drive/folders/1TgwIKTQqVSJ7sHqv1S9MIjSpbtv7T_CU?usp=sharing" TargetMode="External"/><Relationship Id="rId73" Type="http://schemas.openxmlformats.org/officeDocument/2006/relationships/hyperlink" Target="https://drive.google.com/drive/folders/1DjTKBu7tV9ueFfwIuhUtZWvQDWxcRt1g?usp=sharing" TargetMode="External"/><Relationship Id="rId78" Type="http://schemas.openxmlformats.org/officeDocument/2006/relationships/hyperlink" Target="https://esr.menpan.go.id/" TargetMode="External"/><Relationship Id="rId81" Type="http://schemas.openxmlformats.org/officeDocument/2006/relationships/vmlDrawing" Target="../drawings/vmlDrawing1.vml"/><Relationship Id="rId4" Type="http://schemas.openxmlformats.org/officeDocument/2006/relationships/hyperlink" Target="https://drive.google.com/drive/folders/1KgSJHqgsrBowKxzNT8lLH7LrGbg6IBwC?usp=share_link" TargetMode="External"/><Relationship Id="rId9" Type="http://schemas.openxmlformats.org/officeDocument/2006/relationships/hyperlink" Target="https://drive.google.com/drive/u/2/folders/1Wiao39KCS0s0D53FcIZXU4OOP_xfMFDf" TargetMode="External"/><Relationship Id="rId13" Type="http://schemas.openxmlformats.org/officeDocument/2006/relationships/hyperlink" Target="https://drive.google.com/drive/folders/1kylywbkosnBOM954HQaxftkEm-Cq1KdB?usp=share_link" TargetMode="External"/><Relationship Id="rId18" Type="http://schemas.openxmlformats.org/officeDocument/2006/relationships/hyperlink" Target="https://drive.google.com/drive/folders/1QR1R7VVF26THbjVQsewMF2E8M_xxHYeN?usp=share_link" TargetMode="External"/><Relationship Id="rId39" Type="http://schemas.openxmlformats.org/officeDocument/2006/relationships/hyperlink" Target="https://drive.google.com/drive/u/2/folders/1egGpAvBYZKzPH68YIXZdAttTVKhhBTi1" TargetMode="External"/><Relationship Id="rId34" Type="http://schemas.openxmlformats.org/officeDocument/2006/relationships/hyperlink" Target="https://drive.google.com/drive/u/2/folders/164ksmSnkYPsQAq93enEbr_gC4lNVM4AJ" TargetMode="External"/><Relationship Id="rId50" Type="http://schemas.openxmlformats.org/officeDocument/2006/relationships/hyperlink" Target="https://drive.google.com/drive/folders/1SwzoXIkuuMGRjhH80iLZTw5MWVB1PgI3?usp=share_link" TargetMode="External"/><Relationship Id="rId55" Type="http://schemas.openxmlformats.org/officeDocument/2006/relationships/hyperlink" Target="https://drive.google.com/drive/folders/1q1FBvo4JtYFFt-6oH-DtxpuNLlOz4Arz?usp=share_link" TargetMode="External"/><Relationship Id="rId76" Type="http://schemas.openxmlformats.org/officeDocument/2006/relationships/hyperlink" Target="https://esr.menpan.go.id/" TargetMode="External"/><Relationship Id="rId7" Type="http://schemas.openxmlformats.org/officeDocument/2006/relationships/hyperlink" Target="https://drive.google.com/drive/u/2/folders/1JwPgluQDnF877w7pOO0YsQlySi-xeze6" TargetMode="External"/><Relationship Id="rId71" Type="http://schemas.openxmlformats.org/officeDocument/2006/relationships/hyperlink" Target="https://drive.google.com/drive/folders/1wj84uQbgEGB0yQAZY-IBnqqyoFP5inMD?usp=share_link" TargetMode="External"/><Relationship Id="rId2" Type="http://schemas.openxmlformats.org/officeDocument/2006/relationships/hyperlink" Target="https://drive.google.com/drive/folders/1aK8rl-3sEBBYXTmBA9W8Oc8yZR_dJBIF?usp=share_link" TargetMode="External"/><Relationship Id="rId29" Type="http://schemas.openxmlformats.org/officeDocument/2006/relationships/hyperlink" Target="https://drive.google.com/drive/u/2/folders/1aM9K-Gty-JcqmWlQCtuvPuhBVztUTxSk" TargetMode="External"/><Relationship Id="rId24" Type="http://schemas.openxmlformats.org/officeDocument/2006/relationships/hyperlink" Target="https://drive.google.com/drive/folders/1cX_iSVsBNccdCrWi4Yb6FwkXkRkxv1pI?usp=share_link" TargetMode="External"/><Relationship Id="rId40" Type="http://schemas.openxmlformats.org/officeDocument/2006/relationships/hyperlink" Target="https://drive.google.com/drive/u/2/folders/1m8xLmafekY9sQo35kI-UMobR7bS0Q9Gx" TargetMode="External"/><Relationship Id="rId45" Type="http://schemas.openxmlformats.org/officeDocument/2006/relationships/hyperlink" Target="https://drive.google.com/drive/u/2/folders/1E4sVAXdTtsH2PO2d7fV4XxMiXrE0OB1A" TargetMode="External"/><Relationship Id="rId66" Type="http://schemas.openxmlformats.org/officeDocument/2006/relationships/hyperlink" Target="https://drive.google.com/drive/folders/1w6WXGGdAwKuhoHrYw7u5LVIySPev-unc?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6" width="11.42578125" customWidth="1"/>
  </cols>
  <sheetData>
    <row r="1" spans="1:3" ht="15" customHeight="1" x14ac:dyDescent="0.25">
      <c r="A1" s="293" t="s">
        <v>0</v>
      </c>
      <c r="B1" s="294"/>
      <c r="C1" s="294"/>
    </row>
    <row r="2" spans="1:3" ht="15" customHeight="1" x14ac:dyDescent="0.25">
      <c r="A2" s="294"/>
      <c r="B2" s="294"/>
      <c r="C2" s="294"/>
    </row>
    <row r="3" spans="1:3" ht="15" customHeight="1" x14ac:dyDescent="0.25">
      <c r="A3" s="294"/>
      <c r="B3" s="294"/>
      <c r="C3" s="294"/>
    </row>
    <row r="4" spans="1:3" ht="27" customHeight="1" x14ac:dyDescent="0.25">
      <c r="A4" s="294"/>
      <c r="B4" s="294"/>
      <c r="C4" s="294"/>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B1000"/>
  <sheetViews>
    <sheetView showGridLines="0" topLeftCell="A42" workbookViewId="0"/>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6" ht="12.75" hidden="1" customHeight="1" x14ac:dyDescent="0.25">
      <c r="A1" s="295" t="s">
        <v>25</v>
      </c>
      <c r="B1" s="296"/>
      <c r="C1" s="296"/>
      <c r="D1" s="296"/>
      <c r="E1" s="296"/>
      <c r="F1" s="297"/>
      <c r="G1" s="9"/>
      <c r="M1" s="9"/>
      <c r="N1" s="9"/>
      <c r="O1" s="9"/>
      <c r="P1" s="9"/>
      <c r="Q1" s="9"/>
      <c r="R1" s="9"/>
      <c r="S1" s="9"/>
      <c r="T1" s="9"/>
      <c r="U1" s="9"/>
      <c r="V1" s="9"/>
      <c r="W1" s="9"/>
      <c r="X1" s="9"/>
      <c r="Y1" s="9"/>
      <c r="Z1" s="9"/>
    </row>
    <row r="2" spans="1:26"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row>
    <row r="3" spans="1:26"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row>
    <row r="4" spans="1:26"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row>
    <row r="5" spans="1:26"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row>
    <row r="6" spans="1:26"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row>
    <row r="7" spans="1:26"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row>
    <row r="8" spans="1:26"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row>
    <row r="9" spans="1:26"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row>
    <row r="10" spans="1:26"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row>
    <row r="11" spans="1:26"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row>
    <row r="12" spans="1:26"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row>
    <row r="13" spans="1:26"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row>
    <row r="14" spans="1:26"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row>
    <row r="15" spans="1:26"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row>
    <row r="16" spans="1:26"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row>
    <row r="17" spans="1:26"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row>
    <row r="18" spans="1:26"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row>
    <row r="19" spans="1:26"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row>
    <row r="20" spans="1:26"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row>
    <row r="21" spans="1:26"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row>
    <row r="22" spans="1:26"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row>
    <row r="23" spans="1:26"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row>
    <row r="24" spans="1:26"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row>
    <row r="25" spans="1:26"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row>
    <row r="26" spans="1:26"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row>
    <row r="27" spans="1:26" ht="12.75" hidden="1" customHeight="1" x14ac:dyDescent="0.25">
      <c r="A27" s="298" t="s">
        <v>62</v>
      </c>
      <c r="B27" s="294"/>
      <c r="C27" s="294"/>
      <c r="D27" s="294"/>
      <c r="E27" s="294"/>
      <c r="F27" s="294"/>
      <c r="G27" s="13"/>
      <c r="H27" s="13"/>
      <c r="I27" s="13"/>
      <c r="J27" s="13"/>
      <c r="K27" s="13"/>
      <c r="L27" s="13"/>
      <c r="M27" s="13"/>
      <c r="N27" s="13"/>
      <c r="O27" s="13"/>
      <c r="P27" s="13"/>
      <c r="Q27" s="13"/>
      <c r="R27" s="13"/>
      <c r="S27" s="13"/>
      <c r="T27" s="13"/>
      <c r="U27" s="13"/>
      <c r="V27" s="13"/>
      <c r="W27" s="13"/>
      <c r="X27" s="13"/>
      <c r="Y27" s="13"/>
      <c r="Z27" s="13"/>
    </row>
    <row r="28" spans="1:26"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row>
    <row r="29" spans="1:26"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row>
    <row r="30" spans="1:26"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row>
    <row r="31" spans="1:26"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row>
    <row r="32" spans="1:26"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99" t="s">
        <v>65</v>
      </c>
      <c r="B42" s="296"/>
      <c r="C42" s="296"/>
      <c r="D42" s="296"/>
      <c r="E42" s="296"/>
      <c r="F42" s="297"/>
      <c r="G42" s="13"/>
      <c r="H42" s="17" t="s">
        <v>66</v>
      </c>
      <c r="I42" s="300" t="s">
        <v>67</v>
      </c>
      <c r="J42" s="301"/>
      <c r="K42" s="301"/>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row r="262" spans="1:28" ht="15.75" customHeight="1" x14ac:dyDescent="0.25"/>
    <row r="263" spans="1:28" ht="15.75" customHeight="1" x14ac:dyDescent="0.25"/>
    <row r="264" spans="1:28" ht="15.75" customHeight="1" x14ac:dyDescent="0.25"/>
    <row r="265" spans="1:28" ht="15.75" customHeight="1" x14ac:dyDescent="0.25"/>
    <row r="266" spans="1:28" ht="15.75" customHeight="1" x14ac:dyDescent="0.25"/>
    <row r="267" spans="1:28" ht="15.75" customHeight="1" x14ac:dyDescent="0.25"/>
    <row r="268" spans="1:28" ht="15.75" customHeight="1" x14ac:dyDescent="0.25"/>
    <row r="269" spans="1:28" ht="15.75" customHeight="1" x14ac:dyDescent="0.25"/>
    <row r="270" spans="1:28" ht="15.75" customHeight="1" x14ac:dyDescent="0.25"/>
    <row r="271" spans="1:28" ht="15.75" customHeight="1" x14ac:dyDescent="0.25"/>
    <row r="272" spans="1:28"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A1:F1"/>
    <mergeCell ref="A27:F27"/>
    <mergeCell ref="A42:F42"/>
    <mergeCell ref="I42:K42"/>
  </mergeCells>
  <printOptions horizontalCentered="1" gridLines="1"/>
  <pageMargins left="0.7" right="0.7" top="0.75" bottom="0.75" header="0" footer="0"/>
  <pageSetup scale="5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3" width="11.42578125" customWidth="1"/>
  </cols>
  <sheetData>
    <row r="1" spans="1:23" ht="15.75" x14ac:dyDescent="0.25">
      <c r="A1" s="23"/>
      <c r="B1" s="23"/>
      <c r="C1" s="24"/>
      <c r="D1" s="25"/>
      <c r="E1" s="23"/>
      <c r="F1" s="23"/>
      <c r="G1" s="23"/>
      <c r="H1" s="23"/>
      <c r="I1" s="23"/>
      <c r="J1" s="23"/>
      <c r="K1" s="23"/>
      <c r="L1" s="23"/>
      <c r="M1" s="23"/>
      <c r="N1" s="23"/>
      <c r="O1" s="23"/>
      <c r="P1" s="23"/>
      <c r="Q1" s="23"/>
      <c r="R1" s="23"/>
      <c r="S1" s="23"/>
      <c r="T1" s="23"/>
      <c r="U1" s="23"/>
      <c r="V1" s="23"/>
      <c r="W1" s="23"/>
    </row>
    <row r="2" spans="1:23" ht="15.75" x14ac:dyDescent="0.25">
      <c r="A2" s="23"/>
      <c r="B2" s="23"/>
      <c r="C2" s="24"/>
      <c r="D2" s="25"/>
      <c r="E2" s="23"/>
      <c r="F2" s="23"/>
      <c r="G2" s="23"/>
      <c r="H2" s="23"/>
      <c r="I2" s="23"/>
      <c r="J2" s="23"/>
      <c r="K2" s="23"/>
      <c r="L2" s="23"/>
      <c r="M2" s="23"/>
      <c r="N2" s="23"/>
      <c r="O2" s="23"/>
      <c r="P2" s="23"/>
      <c r="Q2" s="23"/>
      <c r="R2" s="23"/>
      <c r="S2" s="23"/>
      <c r="T2" s="23"/>
      <c r="U2" s="23"/>
      <c r="V2" s="23"/>
      <c r="W2" s="23"/>
    </row>
    <row r="3" spans="1:23" ht="15.75" x14ac:dyDescent="0.25">
      <c r="A3" s="23"/>
      <c r="B3" s="23" t="s">
        <v>85</v>
      </c>
      <c r="C3" s="24" t="s">
        <v>86</v>
      </c>
      <c r="D3" s="26"/>
      <c r="E3" s="23"/>
      <c r="F3" s="23"/>
      <c r="G3" s="23"/>
      <c r="H3" s="23"/>
      <c r="I3" s="23"/>
      <c r="J3" s="23"/>
      <c r="K3" s="23"/>
      <c r="L3" s="23"/>
      <c r="M3" s="23"/>
      <c r="N3" s="23"/>
      <c r="O3" s="23"/>
      <c r="P3" s="23"/>
      <c r="Q3" s="23"/>
      <c r="R3" s="23"/>
      <c r="S3" s="23"/>
      <c r="T3" s="23"/>
      <c r="U3" s="23"/>
      <c r="V3" s="23"/>
      <c r="W3" s="23"/>
    </row>
    <row r="4" spans="1:23" ht="15.75" x14ac:dyDescent="0.25">
      <c r="A4" s="23"/>
      <c r="B4" s="23"/>
      <c r="C4" s="24"/>
      <c r="D4" s="25"/>
      <c r="E4" s="23"/>
      <c r="F4" s="23"/>
      <c r="G4" s="23"/>
      <c r="H4" s="23"/>
      <c r="I4" s="23"/>
      <c r="J4" s="23"/>
      <c r="K4" s="23"/>
      <c r="L4" s="23"/>
      <c r="M4" s="23"/>
      <c r="N4" s="23"/>
      <c r="O4" s="23"/>
      <c r="P4" s="23"/>
      <c r="Q4" s="23"/>
      <c r="R4" s="23"/>
      <c r="S4" s="23"/>
      <c r="T4" s="23"/>
      <c r="U4" s="23"/>
      <c r="V4" s="23"/>
      <c r="W4" s="23"/>
    </row>
    <row r="5" spans="1:23" ht="15.75" x14ac:dyDescent="0.25">
      <c r="A5" s="23"/>
      <c r="B5" s="23" t="s">
        <v>87</v>
      </c>
      <c r="C5" s="24" t="s">
        <v>86</v>
      </c>
      <c r="D5" s="26"/>
      <c r="E5" s="23"/>
      <c r="F5" s="23"/>
      <c r="G5" s="23"/>
      <c r="H5" s="23"/>
      <c r="I5" s="23"/>
      <c r="J5" s="23"/>
      <c r="K5" s="23"/>
      <c r="L5" s="23"/>
      <c r="M5" s="23"/>
      <c r="N5" s="23"/>
      <c r="O5" s="23"/>
      <c r="P5" s="23"/>
      <c r="Q5" s="23"/>
      <c r="R5" s="23"/>
      <c r="S5" s="23"/>
      <c r="T5" s="23"/>
      <c r="U5" s="23"/>
      <c r="V5" s="23"/>
      <c r="W5" s="23"/>
    </row>
    <row r="6" spans="1:23" ht="15.75" x14ac:dyDescent="0.25">
      <c r="A6" s="23"/>
      <c r="B6" s="23"/>
      <c r="C6" s="24"/>
      <c r="D6" s="25"/>
      <c r="E6" s="23"/>
      <c r="F6" s="23"/>
      <c r="G6" s="23"/>
      <c r="H6" s="23"/>
      <c r="I6" s="23"/>
      <c r="J6" s="23"/>
      <c r="K6" s="23"/>
      <c r="L6" s="23"/>
      <c r="M6" s="23"/>
      <c r="N6" s="23"/>
      <c r="O6" s="23"/>
      <c r="P6" s="23"/>
      <c r="Q6" s="23"/>
      <c r="R6" s="23"/>
      <c r="S6" s="23"/>
      <c r="T6" s="23"/>
      <c r="U6" s="23"/>
      <c r="V6" s="23"/>
      <c r="W6" s="23"/>
    </row>
    <row r="7" spans="1:23" ht="15.75" x14ac:dyDescent="0.25">
      <c r="A7" s="23"/>
      <c r="B7" s="23" t="s">
        <v>88</v>
      </c>
      <c r="C7" s="24" t="s">
        <v>86</v>
      </c>
      <c r="D7" s="26"/>
      <c r="E7" s="23"/>
      <c r="F7" s="23"/>
      <c r="G7" s="23"/>
      <c r="H7" s="23"/>
      <c r="I7" s="23"/>
      <c r="J7" s="23"/>
      <c r="K7" s="23"/>
      <c r="L7" s="23"/>
      <c r="M7" s="23"/>
      <c r="N7" s="23"/>
      <c r="O7" s="23"/>
      <c r="P7" s="23"/>
      <c r="Q7" s="23"/>
      <c r="R7" s="23"/>
      <c r="S7" s="23"/>
      <c r="T7" s="23"/>
      <c r="U7" s="23"/>
      <c r="V7" s="23"/>
      <c r="W7" s="23"/>
    </row>
    <row r="8" spans="1:23" ht="15.75" x14ac:dyDescent="0.25">
      <c r="A8" s="23"/>
      <c r="B8" s="23"/>
      <c r="C8" s="24"/>
      <c r="D8" s="25"/>
      <c r="E8" s="23"/>
      <c r="F8" s="23"/>
      <c r="G8" s="23"/>
      <c r="H8" s="23"/>
      <c r="I8" s="23"/>
      <c r="J8" s="23"/>
      <c r="K8" s="23"/>
      <c r="L8" s="23"/>
      <c r="M8" s="23"/>
      <c r="N8" s="23"/>
      <c r="O8" s="23"/>
      <c r="P8" s="23"/>
      <c r="Q8" s="23"/>
      <c r="R8" s="23"/>
      <c r="S8" s="23"/>
      <c r="T8" s="23"/>
      <c r="U8" s="23"/>
      <c r="V8" s="23"/>
      <c r="W8" s="23"/>
    </row>
    <row r="9" spans="1:23" ht="15.75" x14ac:dyDescent="0.25">
      <c r="A9" s="23"/>
      <c r="B9" s="23" t="s">
        <v>89</v>
      </c>
      <c r="C9" s="24" t="s">
        <v>86</v>
      </c>
      <c r="D9" s="26"/>
      <c r="E9" s="23"/>
      <c r="F9" s="23"/>
      <c r="G9" s="23"/>
      <c r="H9" s="23"/>
      <c r="I9" s="23"/>
      <c r="J9" s="23"/>
      <c r="K9" s="23"/>
      <c r="L9" s="23"/>
      <c r="M9" s="23"/>
      <c r="N9" s="23"/>
      <c r="O9" s="23"/>
      <c r="P9" s="23"/>
      <c r="Q9" s="23"/>
      <c r="R9" s="23"/>
      <c r="S9" s="23"/>
      <c r="T9" s="23"/>
      <c r="U9" s="23"/>
      <c r="V9" s="23"/>
      <c r="W9" s="23"/>
    </row>
    <row r="10" spans="1:23" ht="15.75" x14ac:dyDescent="0.25">
      <c r="A10" s="23"/>
      <c r="B10" s="23"/>
      <c r="C10" s="24"/>
      <c r="D10" s="25"/>
      <c r="E10" s="23"/>
      <c r="F10" s="23"/>
      <c r="G10" s="23"/>
      <c r="H10" s="23"/>
      <c r="I10" s="23"/>
      <c r="J10" s="23"/>
      <c r="K10" s="23"/>
      <c r="L10" s="23"/>
      <c r="M10" s="23"/>
      <c r="N10" s="23"/>
      <c r="O10" s="23"/>
      <c r="P10" s="23"/>
      <c r="Q10" s="23"/>
      <c r="R10" s="23"/>
      <c r="S10" s="23"/>
      <c r="T10" s="23"/>
      <c r="U10" s="23"/>
      <c r="V10" s="23"/>
      <c r="W10" s="23"/>
    </row>
    <row r="11" spans="1:23"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row>
    <row r="12" spans="1:23" ht="15.75" x14ac:dyDescent="0.25">
      <c r="A12" s="23"/>
      <c r="B12" s="23"/>
      <c r="C12" s="24"/>
      <c r="D12" s="25"/>
      <c r="E12" s="23"/>
      <c r="F12" s="23"/>
      <c r="G12" s="23"/>
      <c r="H12" s="23"/>
      <c r="I12" s="23"/>
      <c r="J12" s="23"/>
      <c r="K12" s="23"/>
      <c r="L12" s="23"/>
      <c r="M12" s="23"/>
      <c r="N12" s="23"/>
      <c r="O12" s="23"/>
      <c r="P12" s="23"/>
      <c r="Q12" s="23"/>
      <c r="R12" s="23"/>
      <c r="S12" s="23"/>
      <c r="T12" s="23"/>
      <c r="U12" s="23"/>
      <c r="V12" s="23"/>
      <c r="W12" s="23"/>
    </row>
    <row r="13" spans="1:23" ht="15.75" x14ac:dyDescent="0.25">
      <c r="A13" s="23"/>
      <c r="B13" s="23"/>
      <c r="C13" s="24"/>
      <c r="D13" s="25"/>
      <c r="E13" s="23"/>
      <c r="F13" s="23"/>
      <c r="G13" s="23"/>
      <c r="H13" s="23"/>
      <c r="I13" s="23"/>
      <c r="J13" s="23"/>
      <c r="K13" s="23"/>
      <c r="L13" s="23"/>
      <c r="M13" s="23"/>
      <c r="N13" s="23"/>
      <c r="O13" s="23"/>
      <c r="P13" s="23"/>
      <c r="Q13" s="23"/>
      <c r="R13" s="23"/>
      <c r="S13" s="23"/>
      <c r="T13" s="23"/>
      <c r="U13" s="23"/>
      <c r="V13" s="23"/>
      <c r="W13" s="23"/>
    </row>
    <row r="14" spans="1:23" ht="15.75" x14ac:dyDescent="0.25">
      <c r="A14" s="23"/>
      <c r="B14" s="23"/>
      <c r="C14" s="24"/>
      <c r="D14" s="25"/>
      <c r="E14" s="23"/>
      <c r="F14" s="23"/>
      <c r="G14" s="23"/>
      <c r="H14" s="23"/>
      <c r="I14" s="23"/>
      <c r="J14" s="23"/>
      <c r="K14" s="23"/>
      <c r="L14" s="23"/>
      <c r="M14" s="23"/>
      <c r="N14" s="23"/>
      <c r="O14" s="23"/>
      <c r="P14" s="23"/>
      <c r="Q14" s="23"/>
      <c r="R14" s="23"/>
      <c r="S14" s="23"/>
      <c r="T14" s="23"/>
      <c r="U14" s="23"/>
      <c r="V14" s="23"/>
      <c r="W14" s="23"/>
    </row>
    <row r="15" spans="1:23" ht="15.75" x14ac:dyDescent="0.25">
      <c r="A15" s="23"/>
      <c r="B15" s="23"/>
      <c r="C15" s="24"/>
      <c r="D15" s="25"/>
      <c r="E15" s="23"/>
      <c r="F15" s="23"/>
      <c r="G15" s="23"/>
      <c r="H15" s="23"/>
      <c r="I15" s="23"/>
      <c r="J15" s="23"/>
      <c r="K15" s="23"/>
      <c r="L15" s="23"/>
      <c r="M15" s="23"/>
      <c r="N15" s="23"/>
      <c r="O15" s="23"/>
      <c r="P15" s="23"/>
      <c r="Q15" s="23"/>
      <c r="R15" s="23"/>
      <c r="S15" s="23"/>
      <c r="T15" s="23"/>
      <c r="U15" s="23"/>
      <c r="V15" s="23"/>
      <c r="W15" s="23"/>
    </row>
    <row r="16" spans="1:23" ht="15.75" x14ac:dyDescent="0.25">
      <c r="A16" s="23"/>
      <c r="B16" s="23"/>
      <c r="C16" s="24"/>
      <c r="D16" s="25"/>
      <c r="E16" s="23"/>
      <c r="F16" s="23"/>
      <c r="G16" s="23"/>
      <c r="H16" s="23"/>
      <c r="I16" s="23"/>
      <c r="J16" s="23"/>
      <c r="K16" s="23"/>
      <c r="L16" s="23"/>
      <c r="M16" s="23"/>
      <c r="N16" s="23"/>
      <c r="O16" s="23"/>
      <c r="P16" s="23"/>
      <c r="Q16" s="23"/>
      <c r="R16" s="23"/>
      <c r="S16" s="23"/>
      <c r="T16" s="23"/>
      <c r="U16" s="23"/>
      <c r="V16" s="23"/>
      <c r="W16" s="23"/>
    </row>
    <row r="17" spans="1:23" ht="15.75" x14ac:dyDescent="0.25">
      <c r="A17" s="23"/>
      <c r="B17" s="23"/>
      <c r="C17" s="24"/>
      <c r="D17" s="25"/>
      <c r="E17" s="23"/>
      <c r="F17" s="23"/>
      <c r="G17" s="23"/>
      <c r="H17" s="23"/>
      <c r="I17" s="23"/>
      <c r="J17" s="23"/>
      <c r="K17" s="23"/>
      <c r="L17" s="23"/>
      <c r="M17" s="23"/>
      <c r="N17" s="23"/>
      <c r="O17" s="23"/>
      <c r="P17" s="23"/>
      <c r="Q17" s="23"/>
      <c r="R17" s="23"/>
      <c r="S17" s="23"/>
      <c r="T17" s="23"/>
      <c r="U17" s="23"/>
      <c r="V17" s="23"/>
      <c r="W17" s="23"/>
    </row>
    <row r="18" spans="1:23" ht="15.75" x14ac:dyDescent="0.25">
      <c r="A18" s="23"/>
      <c r="B18" s="23"/>
      <c r="C18" s="24"/>
      <c r="D18" s="25"/>
      <c r="E18" s="23"/>
      <c r="F18" s="23"/>
      <c r="G18" s="23"/>
      <c r="H18" s="23"/>
      <c r="I18" s="23"/>
      <c r="J18" s="23"/>
      <c r="K18" s="23"/>
      <c r="L18" s="23"/>
      <c r="M18" s="23"/>
      <c r="N18" s="23"/>
      <c r="O18" s="23"/>
      <c r="P18" s="23"/>
      <c r="Q18" s="23"/>
      <c r="R18" s="23"/>
      <c r="S18" s="23"/>
      <c r="T18" s="23"/>
      <c r="U18" s="23"/>
      <c r="V18" s="23"/>
      <c r="W18" s="23"/>
    </row>
    <row r="19" spans="1:23" ht="15.75" x14ac:dyDescent="0.25">
      <c r="A19" s="23"/>
      <c r="B19" s="23"/>
      <c r="C19" s="24"/>
      <c r="D19" s="25"/>
      <c r="E19" s="23"/>
      <c r="F19" s="23"/>
      <c r="G19" s="23"/>
      <c r="H19" s="23"/>
      <c r="I19" s="23"/>
      <c r="J19" s="23"/>
      <c r="K19" s="23"/>
      <c r="L19" s="23"/>
      <c r="M19" s="23"/>
      <c r="N19" s="23"/>
      <c r="O19" s="23"/>
      <c r="P19" s="23"/>
      <c r="Q19" s="23"/>
      <c r="R19" s="23"/>
      <c r="S19" s="23"/>
      <c r="T19" s="23"/>
      <c r="U19" s="23"/>
      <c r="V19" s="23"/>
      <c r="W19" s="23"/>
    </row>
    <row r="20" spans="1:23" ht="15.75" x14ac:dyDescent="0.25">
      <c r="A20" s="23"/>
      <c r="B20" s="23"/>
      <c r="C20" s="24"/>
      <c r="D20" s="25"/>
      <c r="E20" s="23"/>
      <c r="F20" s="23"/>
      <c r="G20" s="23"/>
      <c r="H20" s="23"/>
      <c r="I20" s="23"/>
      <c r="J20" s="23"/>
      <c r="K20" s="23"/>
      <c r="L20" s="23"/>
      <c r="M20" s="23"/>
      <c r="N20" s="23"/>
      <c r="O20" s="23"/>
      <c r="P20" s="23"/>
      <c r="Q20" s="23"/>
      <c r="R20" s="23"/>
      <c r="S20" s="23"/>
      <c r="T20" s="23"/>
      <c r="U20" s="23"/>
      <c r="V20" s="23"/>
      <c r="W20" s="23"/>
    </row>
    <row r="21" spans="1:23"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row>
    <row r="22" spans="1:23"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row>
    <row r="23" spans="1:23"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row>
    <row r="24" spans="1:23"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row>
    <row r="25" spans="1:23"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row>
    <row r="26" spans="1:23"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row>
    <row r="27" spans="1:23"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row>
    <row r="28" spans="1:23"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row>
    <row r="29" spans="1:23"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row>
    <row r="30" spans="1:23"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row>
    <row r="31" spans="1:23"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row>
    <row r="32" spans="1:23"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row>
    <row r="33" spans="1:23"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row>
    <row r="34" spans="1:23"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row>
    <row r="35" spans="1:23"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row>
    <row r="36" spans="1:23"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row>
    <row r="37" spans="1:23"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row>
    <row r="38" spans="1:23"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row>
    <row r="39" spans="1:23"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row>
    <row r="40" spans="1:23"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row>
    <row r="41" spans="1:23"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row>
    <row r="42" spans="1:23"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row>
    <row r="43" spans="1:23"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row>
    <row r="44" spans="1:23"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row>
    <row r="45" spans="1:23"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row>
    <row r="46" spans="1:23"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row>
    <row r="47" spans="1:23"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row>
    <row r="48" spans="1:23"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row>
    <row r="49" spans="1:23"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row>
    <row r="50" spans="1:23"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row>
    <row r="51" spans="1:23"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row>
    <row r="52" spans="1:23"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row>
    <row r="53" spans="1:23"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row>
    <row r="54" spans="1:23"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row>
    <row r="55" spans="1:23"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row>
    <row r="56" spans="1:23"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row>
    <row r="57" spans="1:23"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row>
    <row r="58" spans="1:23"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row>
    <row r="59" spans="1:23"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row>
    <row r="60" spans="1:23"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row>
    <row r="61" spans="1:23"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row>
    <row r="62" spans="1:23"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row>
    <row r="63" spans="1:23"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row>
    <row r="64" spans="1:23"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row>
    <row r="65" spans="1:23"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row>
    <row r="66" spans="1:23"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row>
    <row r="67" spans="1:23"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row>
    <row r="68" spans="1:23"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row>
    <row r="69" spans="1:23"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row>
    <row r="70" spans="1:23"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row>
    <row r="71" spans="1:23"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row>
    <row r="72" spans="1:23"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row>
    <row r="73" spans="1:23"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row>
    <row r="74" spans="1:23"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row>
    <row r="75" spans="1:23"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row>
    <row r="76" spans="1:23"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row>
    <row r="77" spans="1:23"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row>
    <row r="78" spans="1:23"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row>
    <row r="79" spans="1:23"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row>
    <row r="80" spans="1:23"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row>
    <row r="81" spans="1:23"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row>
    <row r="82" spans="1:23"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row>
    <row r="83" spans="1:23"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row>
    <row r="84" spans="1:23"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row>
    <row r="85" spans="1:23"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row>
    <row r="86" spans="1:23"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row>
    <row r="87" spans="1:23"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row>
    <row r="88" spans="1:23"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row>
    <row r="89" spans="1:23"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row>
    <row r="90" spans="1:23"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row>
    <row r="91" spans="1:23"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row>
    <row r="92" spans="1:23"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row>
    <row r="93" spans="1:23"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row>
    <row r="94" spans="1:23"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row>
    <row r="95" spans="1:23"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row>
    <row r="96" spans="1:23"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row>
    <row r="97" spans="1:23"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row>
    <row r="98" spans="1:23"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row>
    <row r="99" spans="1:23"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row>
    <row r="100" spans="1:23"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row>
    <row r="101" spans="1:23"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row>
    <row r="102" spans="1:23"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row>
    <row r="103" spans="1:23"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row>
    <row r="104" spans="1:23"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row>
    <row r="105" spans="1:23"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row>
    <row r="106" spans="1:23"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row>
    <row r="107" spans="1:23"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row>
    <row r="108" spans="1:23"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row>
    <row r="109" spans="1:23"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row>
    <row r="110" spans="1:23"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row>
    <row r="111" spans="1:23"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row>
    <row r="112" spans="1:23"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row>
    <row r="113" spans="1:23"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row>
    <row r="114" spans="1:23"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row>
    <row r="115" spans="1:23"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row>
    <row r="116" spans="1:23"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row>
    <row r="117" spans="1:23"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row>
    <row r="118" spans="1:23"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row>
    <row r="119" spans="1:23"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row>
    <row r="120" spans="1:23"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row>
    <row r="121" spans="1:23"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row>
    <row r="122" spans="1:23"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row>
    <row r="123" spans="1:23"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row>
    <row r="124" spans="1:23"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row>
    <row r="125" spans="1:23"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row>
    <row r="126" spans="1:23"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row>
    <row r="127" spans="1:23"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row>
    <row r="128" spans="1:23"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row>
    <row r="129" spans="1:23"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row>
    <row r="130" spans="1:23"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row>
    <row r="131" spans="1:23"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row>
    <row r="132" spans="1:23"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row>
    <row r="133" spans="1:23"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row>
    <row r="134" spans="1:23"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row>
    <row r="135" spans="1:23"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row>
    <row r="136" spans="1:23"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row>
    <row r="137" spans="1:23"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row>
    <row r="138" spans="1:23"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row>
    <row r="139" spans="1:23"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row>
    <row r="140" spans="1:23"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row>
    <row r="141" spans="1:23"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row>
    <row r="142" spans="1:23"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row>
    <row r="143" spans="1:23"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row>
    <row r="144" spans="1:23"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row>
    <row r="145" spans="1:23"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row>
    <row r="146" spans="1:23"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row>
    <row r="147" spans="1:23"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row>
    <row r="148" spans="1:23"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row>
    <row r="149" spans="1:23"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row>
    <row r="150" spans="1:23"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row>
    <row r="151" spans="1:23"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row>
    <row r="152" spans="1:23"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row>
    <row r="153" spans="1:23"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row>
    <row r="154" spans="1:23"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row>
    <row r="155" spans="1:23"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row>
    <row r="156" spans="1:23"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row>
    <row r="157" spans="1:23"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row>
    <row r="158" spans="1:23"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row>
    <row r="159" spans="1:23"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row>
    <row r="160" spans="1:23"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row>
    <row r="161" spans="1:23"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row>
    <row r="162" spans="1:23"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row>
    <row r="163" spans="1:23"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row>
    <row r="164" spans="1:23"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row>
    <row r="165" spans="1:23"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row>
    <row r="166" spans="1:23"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row>
    <row r="167" spans="1:23"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row>
    <row r="168" spans="1:23"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row>
    <row r="169" spans="1:23"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row>
    <row r="170" spans="1:23"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row>
    <row r="171" spans="1:23"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row>
    <row r="172" spans="1:23"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row>
    <row r="173" spans="1:23"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row>
    <row r="174" spans="1:23"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row>
    <row r="175" spans="1:23"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row>
    <row r="176" spans="1:23"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row>
    <row r="177" spans="1:23"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row>
    <row r="178" spans="1:23"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row>
    <row r="179" spans="1:23"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row>
    <row r="180" spans="1:23"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row>
    <row r="181" spans="1:23"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row>
    <row r="182" spans="1:23"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row>
    <row r="183" spans="1:23"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row>
    <row r="184" spans="1:23"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row>
    <row r="185" spans="1:23"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row>
    <row r="186" spans="1:23"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row>
    <row r="187" spans="1:23"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row>
    <row r="188" spans="1:23"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row>
    <row r="189" spans="1:23"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row>
    <row r="190" spans="1:23"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row>
    <row r="191" spans="1:23"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row>
    <row r="192" spans="1:23"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row>
    <row r="193" spans="1:23"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row>
    <row r="194" spans="1:23"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row>
    <row r="195" spans="1:23"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row>
    <row r="196" spans="1:23"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row>
    <row r="197" spans="1:23"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row>
    <row r="198" spans="1:23"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row>
    <row r="199" spans="1:23"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row>
    <row r="200" spans="1:23"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row>
    <row r="201" spans="1:23"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row>
    <row r="202" spans="1:23"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row>
    <row r="203" spans="1:23"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row>
    <row r="204" spans="1:23"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row>
    <row r="205" spans="1:23"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row>
    <row r="206" spans="1:23"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row>
    <row r="207" spans="1:23"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row>
    <row r="208" spans="1:23"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row>
    <row r="209" spans="1:23"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row>
    <row r="210" spans="1:23"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row>
    <row r="211" spans="1:23"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row>
    <row r="212" spans="1:23"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row>
    <row r="213" spans="1:23"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row>
    <row r="214" spans="1:23"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row>
    <row r="215" spans="1:23"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row>
    <row r="216" spans="1:23"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row>
    <row r="217" spans="1:23"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row>
    <row r="218" spans="1:23"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row>
    <row r="219" spans="1:23"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row>
    <row r="220" spans="1:23"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row>
    <row r="221" spans="1:23" ht="15.75" customHeight="1" x14ac:dyDescent="0.25"/>
    <row r="222" spans="1:23" ht="15.75" customHeight="1" x14ac:dyDescent="0.25"/>
    <row r="223" spans="1:23" ht="15.75" customHeight="1" x14ac:dyDescent="0.25"/>
    <row r="224" spans="1:2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opLeftCell="A10" workbookViewId="0">
      <selection activeCell="G12" sqref="G12"/>
    </sheetView>
  </sheetViews>
  <sheetFormatPr defaultColWidth="14.42578125" defaultRowHeight="15" customHeight="1" x14ac:dyDescent="0.25"/>
  <cols>
    <col min="1" max="1" width="6.28515625" customWidth="1"/>
    <col min="2" max="2" width="38.7109375" customWidth="1"/>
    <col min="3" max="3" width="8.85546875" customWidth="1"/>
    <col min="4" max="4" width="14.85546875" customWidth="1"/>
    <col min="5" max="5" width="21" customWidth="1"/>
    <col min="6" max="25" width="8.85546875" customWidth="1"/>
  </cols>
  <sheetData>
    <row r="1" spans="1:25" ht="15.75" x14ac:dyDescent="0.25">
      <c r="A1" s="310" t="s">
        <v>91</v>
      </c>
      <c r="B1" s="294"/>
      <c r="C1" s="294"/>
      <c r="D1" s="294"/>
      <c r="E1" s="294"/>
      <c r="F1" s="27"/>
      <c r="G1" s="27"/>
      <c r="H1" s="27"/>
      <c r="I1" s="27"/>
      <c r="J1" s="27"/>
      <c r="K1" s="27"/>
      <c r="L1" s="27"/>
      <c r="M1" s="27"/>
      <c r="N1" s="27"/>
      <c r="O1" s="27"/>
      <c r="P1" s="27"/>
      <c r="Q1" s="27"/>
      <c r="R1" s="27"/>
      <c r="S1" s="27"/>
      <c r="T1" s="27"/>
      <c r="U1" s="27"/>
      <c r="V1" s="27"/>
      <c r="W1" s="27"/>
      <c r="X1" s="27"/>
      <c r="Y1" s="27"/>
    </row>
    <row r="2" spans="1:25" ht="15.75" x14ac:dyDescent="0.25">
      <c r="A2" s="310" t="s">
        <v>92</v>
      </c>
      <c r="B2" s="294"/>
      <c r="C2" s="294"/>
      <c r="D2" s="294"/>
      <c r="E2" s="294"/>
      <c r="F2" s="27"/>
      <c r="G2" s="27"/>
      <c r="H2" s="27"/>
      <c r="I2" s="27"/>
      <c r="J2" s="27"/>
      <c r="K2" s="27"/>
      <c r="L2" s="27"/>
      <c r="M2" s="27"/>
      <c r="N2" s="27"/>
      <c r="O2" s="27"/>
      <c r="P2" s="27"/>
      <c r="Q2" s="27"/>
      <c r="R2" s="27"/>
      <c r="S2" s="27"/>
      <c r="T2" s="27"/>
      <c r="U2" s="27"/>
      <c r="V2" s="27"/>
      <c r="W2" s="27"/>
      <c r="X2" s="27"/>
      <c r="Y2" s="27"/>
    </row>
    <row r="3" spans="1:25" ht="15.75" x14ac:dyDescent="0.25">
      <c r="A3" s="310" t="s">
        <v>93</v>
      </c>
      <c r="B3" s="294"/>
      <c r="C3" s="294"/>
      <c r="D3" s="294"/>
      <c r="E3" s="294"/>
      <c r="F3" s="27"/>
      <c r="G3" s="27"/>
      <c r="H3" s="27"/>
      <c r="I3" s="27"/>
      <c r="J3" s="27"/>
      <c r="K3" s="27"/>
      <c r="L3" s="27"/>
      <c r="M3" s="27"/>
      <c r="N3" s="27"/>
      <c r="O3" s="27"/>
      <c r="P3" s="27"/>
      <c r="Q3" s="27"/>
      <c r="R3" s="27"/>
      <c r="S3" s="27"/>
      <c r="T3" s="27"/>
      <c r="U3" s="27"/>
      <c r="V3" s="27"/>
      <c r="W3" s="27"/>
      <c r="X3" s="27"/>
      <c r="Y3" s="27"/>
    </row>
    <row r="4" spans="1:25" x14ac:dyDescent="0.25">
      <c r="A4" s="27"/>
      <c r="B4" s="27"/>
      <c r="C4" s="27"/>
      <c r="D4" s="27"/>
      <c r="E4" s="27"/>
      <c r="F4" s="27"/>
      <c r="G4" s="27"/>
      <c r="H4" s="27"/>
      <c r="I4" s="27"/>
      <c r="J4" s="27"/>
      <c r="K4" s="27"/>
      <c r="L4" s="27"/>
      <c r="M4" s="27"/>
      <c r="N4" s="27"/>
      <c r="O4" s="27"/>
      <c r="P4" s="27"/>
      <c r="Q4" s="27"/>
      <c r="R4" s="27"/>
      <c r="S4" s="27"/>
      <c r="T4" s="27"/>
      <c r="U4" s="27"/>
      <c r="V4" s="27"/>
      <c r="W4" s="27"/>
      <c r="X4" s="27"/>
      <c r="Y4" s="27"/>
    </row>
    <row r="5" spans="1:25" x14ac:dyDescent="0.25">
      <c r="A5" s="311" t="s">
        <v>26</v>
      </c>
      <c r="B5" s="311" t="s">
        <v>94</v>
      </c>
      <c r="C5" s="311" t="s">
        <v>95</v>
      </c>
      <c r="D5" s="313" t="s">
        <v>96</v>
      </c>
      <c r="E5" s="297"/>
      <c r="F5" s="27"/>
      <c r="G5" s="27"/>
      <c r="H5" s="27"/>
      <c r="I5" s="27"/>
      <c r="J5" s="27"/>
      <c r="K5" s="27"/>
      <c r="L5" s="27"/>
      <c r="M5" s="27"/>
      <c r="N5" s="27"/>
      <c r="O5" s="27"/>
      <c r="P5" s="27"/>
      <c r="Q5" s="27"/>
      <c r="R5" s="27"/>
      <c r="S5" s="27"/>
      <c r="T5" s="27"/>
      <c r="U5" s="27"/>
      <c r="V5" s="27"/>
      <c r="W5" s="27"/>
      <c r="X5" s="27"/>
      <c r="Y5" s="27"/>
    </row>
    <row r="6" spans="1:25" ht="15.75" x14ac:dyDescent="0.25">
      <c r="A6" s="312"/>
      <c r="B6" s="312"/>
      <c r="C6" s="312"/>
      <c r="D6" s="28">
        <f>E6-1</f>
        <v>2021</v>
      </c>
      <c r="E6" s="28">
        <v>2022</v>
      </c>
      <c r="F6" s="27"/>
      <c r="G6" s="27"/>
      <c r="H6" s="27"/>
      <c r="I6" s="27"/>
      <c r="J6" s="27"/>
      <c r="K6" s="27"/>
      <c r="L6" s="27"/>
      <c r="M6" s="27"/>
      <c r="N6" s="27"/>
      <c r="O6" s="27"/>
      <c r="P6" s="27"/>
      <c r="Q6" s="27"/>
      <c r="R6" s="27"/>
      <c r="S6" s="27"/>
      <c r="T6" s="27"/>
      <c r="U6" s="27"/>
      <c r="V6" s="27"/>
      <c r="W6" s="27"/>
      <c r="X6" s="27"/>
      <c r="Y6" s="27"/>
    </row>
    <row r="7" spans="1:25" ht="15.75" x14ac:dyDescent="0.25">
      <c r="A7" s="29">
        <v>1</v>
      </c>
      <c r="B7" s="30" t="s">
        <v>97</v>
      </c>
      <c r="C7" s="31">
        <v>30</v>
      </c>
      <c r="D7" s="32">
        <v>27.11</v>
      </c>
      <c r="E7" s="31"/>
      <c r="F7" s="27"/>
      <c r="G7" s="27"/>
      <c r="H7" s="27"/>
      <c r="I7" s="27"/>
      <c r="J7" s="27"/>
      <c r="K7" s="27"/>
      <c r="L7" s="27"/>
      <c r="M7" s="27"/>
      <c r="N7" s="27"/>
      <c r="O7" s="27"/>
      <c r="P7" s="27"/>
      <c r="Q7" s="27"/>
      <c r="R7" s="27"/>
      <c r="S7" s="27"/>
      <c r="T7" s="27"/>
      <c r="U7" s="27"/>
      <c r="V7" s="27"/>
      <c r="W7" s="27"/>
      <c r="X7" s="27"/>
      <c r="Y7" s="27"/>
    </row>
    <row r="8" spans="1:25" ht="15.75" x14ac:dyDescent="0.25">
      <c r="A8" s="33">
        <v>2</v>
      </c>
      <c r="B8" s="30" t="s">
        <v>98</v>
      </c>
      <c r="C8" s="34">
        <v>30</v>
      </c>
      <c r="D8" s="35">
        <v>23.4</v>
      </c>
      <c r="E8" s="31"/>
      <c r="F8" s="27"/>
      <c r="G8" s="27"/>
      <c r="H8" s="27"/>
      <c r="I8" s="27"/>
      <c r="J8" s="27"/>
      <c r="K8" s="27"/>
      <c r="L8" s="27"/>
      <c r="M8" s="27"/>
      <c r="N8" s="27"/>
      <c r="O8" s="27"/>
      <c r="P8" s="27"/>
      <c r="Q8" s="27"/>
      <c r="R8" s="27"/>
      <c r="S8" s="27"/>
      <c r="T8" s="27"/>
      <c r="U8" s="27"/>
      <c r="V8" s="27"/>
      <c r="W8" s="27"/>
      <c r="X8" s="27"/>
      <c r="Y8" s="27"/>
    </row>
    <row r="9" spans="1:25" ht="15.75" x14ac:dyDescent="0.25">
      <c r="A9" s="33">
        <v>3</v>
      </c>
      <c r="B9" s="30" t="s">
        <v>99</v>
      </c>
      <c r="C9" s="34">
        <v>15</v>
      </c>
      <c r="D9" s="35">
        <v>12</v>
      </c>
      <c r="E9" s="31"/>
      <c r="F9" s="27"/>
      <c r="G9" s="27"/>
      <c r="H9" s="27"/>
      <c r="I9" s="27"/>
      <c r="J9" s="27"/>
      <c r="K9" s="27"/>
      <c r="L9" s="27"/>
      <c r="M9" s="27"/>
      <c r="N9" s="27"/>
      <c r="O9" s="27"/>
      <c r="P9" s="27"/>
      <c r="Q9" s="27"/>
      <c r="R9" s="27"/>
      <c r="S9" s="27"/>
      <c r="T9" s="27"/>
      <c r="U9" s="27"/>
      <c r="V9" s="27"/>
      <c r="W9" s="27"/>
      <c r="X9" s="27"/>
      <c r="Y9" s="27"/>
    </row>
    <row r="10" spans="1:25" ht="31.5" x14ac:dyDescent="0.25">
      <c r="A10" s="33">
        <v>4</v>
      </c>
      <c r="B10" s="30" t="s">
        <v>100</v>
      </c>
      <c r="C10" s="34">
        <v>25</v>
      </c>
      <c r="D10" s="35">
        <v>23</v>
      </c>
      <c r="E10" s="31"/>
      <c r="F10" s="27"/>
      <c r="G10" s="27"/>
      <c r="H10" s="27"/>
      <c r="I10" s="27"/>
      <c r="J10" s="27"/>
      <c r="K10" s="27"/>
      <c r="L10" s="27"/>
      <c r="M10" s="27"/>
      <c r="N10" s="27"/>
      <c r="O10" s="27"/>
      <c r="P10" s="27"/>
      <c r="Q10" s="27"/>
      <c r="R10" s="27"/>
      <c r="S10" s="27"/>
      <c r="T10" s="27"/>
      <c r="U10" s="27"/>
      <c r="V10" s="27"/>
      <c r="W10" s="27"/>
      <c r="X10" s="27"/>
      <c r="Y10" s="27"/>
    </row>
    <row r="11" spans="1:25" ht="15.75" x14ac:dyDescent="0.25">
      <c r="A11" s="308" t="s">
        <v>96</v>
      </c>
      <c r="B11" s="296"/>
      <c r="C11" s="296"/>
      <c r="D11" s="36">
        <f>SUM(D7:D10)</f>
        <v>85.509999999999991</v>
      </c>
      <c r="E11" s="36"/>
      <c r="F11" s="27"/>
      <c r="G11" s="27"/>
      <c r="H11" s="27"/>
      <c r="I11" s="27"/>
      <c r="J11" s="27"/>
      <c r="K11" s="27"/>
      <c r="L11" s="27"/>
      <c r="M11" s="27"/>
      <c r="N11" s="27"/>
      <c r="O11" s="27"/>
      <c r="P11" s="27"/>
      <c r="Q11" s="27"/>
      <c r="R11" s="27"/>
      <c r="S11" s="27"/>
      <c r="T11" s="27"/>
      <c r="U11" s="27"/>
      <c r="V11" s="27"/>
      <c r="W11" s="27"/>
      <c r="X11" s="27"/>
      <c r="Y11" s="27"/>
    </row>
    <row r="12" spans="1:25" ht="20.25" x14ac:dyDescent="0.25">
      <c r="A12" s="27"/>
      <c r="B12" s="27"/>
      <c r="C12" s="27"/>
      <c r="D12" s="37" t="s">
        <v>7</v>
      </c>
      <c r="E12" s="38"/>
      <c r="F12" s="27"/>
      <c r="G12" s="27"/>
      <c r="H12" s="27"/>
      <c r="I12" s="27"/>
      <c r="J12" s="27"/>
      <c r="K12" s="27"/>
      <c r="L12" s="27"/>
      <c r="M12" s="27"/>
      <c r="N12" s="27"/>
      <c r="O12" s="27"/>
      <c r="P12" s="27"/>
      <c r="Q12" s="27"/>
      <c r="R12" s="27"/>
      <c r="S12" s="27"/>
      <c r="T12" s="27"/>
      <c r="U12" s="27"/>
      <c r="V12" s="27"/>
      <c r="W12" s="27"/>
      <c r="X12" s="27"/>
      <c r="Y12" s="27"/>
    </row>
    <row r="13" spans="1:25" x14ac:dyDescent="0.25">
      <c r="A13" s="27"/>
      <c r="B13" s="27"/>
      <c r="C13" s="27"/>
      <c r="D13" s="27"/>
      <c r="E13" s="39"/>
      <c r="F13" s="27"/>
      <c r="G13" s="27"/>
      <c r="H13" s="27"/>
      <c r="I13" s="27"/>
      <c r="J13" s="27"/>
      <c r="K13" s="27"/>
      <c r="L13" s="27"/>
      <c r="M13" s="27"/>
      <c r="N13" s="27"/>
      <c r="O13" s="27"/>
      <c r="P13" s="27"/>
      <c r="Q13" s="27"/>
      <c r="R13" s="27"/>
      <c r="S13" s="27"/>
      <c r="T13" s="27"/>
      <c r="U13" s="27"/>
      <c r="V13" s="27"/>
      <c r="W13" s="27"/>
      <c r="X13" s="27"/>
      <c r="Y13" s="27"/>
    </row>
    <row r="14" spans="1:25" ht="15.75" x14ac:dyDescent="0.25">
      <c r="A14" s="40" t="s">
        <v>26</v>
      </c>
      <c r="B14" s="309" t="s">
        <v>101</v>
      </c>
      <c r="C14" s="296"/>
      <c r="D14" s="296"/>
      <c r="E14" s="297"/>
      <c r="F14" s="27"/>
      <c r="G14" s="27"/>
      <c r="H14" s="27"/>
      <c r="I14" s="27"/>
      <c r="J14" s="27"/>
      <c r="K14" s="27"/>
      <c r="L14" s="27"/>
      <c r="M14" s="27"/>
      <c r="N14" s="27"/>
      <c r="O14" s="27"/>
      <c r="P14" s="27"/>
      <c r="Q14" s="27"/>
      <c r="R14" s="27"/>
      <c r="S14" s="27"/>
      <c r="T14" s="27"/>
      <c r="U14" s="27"/>
      <c r="V14" s="27"/>
      <c r="W14" s="27"/>
      <c r="X14" s="27"/>
      <c r="Y14" s="27"/>
    </row>
    <row r="15" spans="1:25" ht="63" customHeight="1" x14ac:dyDescent="0.25">
      <c r="A15" s="41">
        <v>1</v>
      </c>
      <c r="B15" s="302" t="s">
        <v>518</v>
      </c>
      <c r="C15" s="296"/>
      <c r="D15" s="296"/>
      <c r="E15" s="297"/>
      <c r="F15" s="27"/>
      <c r="G15" s="27"/>
      <c r="H15" s="27"/>
      <c r="I15" s="27"/>
      <c r="J15" s="27"/>
      <c r="K15" s="27"/>
      <c r="L15" s="27"/>
      <c r="M15" s="27"/>
      <c r="N15" s="27"/>
      <c r="O15" s="27"/>
      <c r="P15" s="27"/>
      <c r="Q15" s="27"/>
      <c r="R15" s="27"/>
      <c r="S15" s="27"/>
      <c r="T15" s="27"/>
      <c r="U15" s="27"/>
      <c r="V15" s="27"/>
      <c r="W15" s="27"/>
      <c r="X15" s="27"/>
      <c r="Y15" s="27"/>
    </row>
    <row r="16" spans="1:25" ht="78" customHeight="1" x14ac:dyDescent="0.25">
      <c r="A16" s="41">
        <v>2</v>
      </c>
      <c r="B16" s="302" t="s">
        <v>519</v>
      </c>
      <c r="C16" s="296"/>
      <c r="D16" s="296"/>
      <c r="E16" s="297"/>
      <c r="F16" s="27"/>
      <c r="G16" s="27"/>
      <c r="H16" s="27"/>
      <c r="I16" s="27"/>
      <c r="J16" s="27"/>
      <c r="K16" s="27"/>
      <c r="L16" s="27"/>
      <c r="M16" s="27"/>
      <c r="N16" s="27"/>
      <c r="O16" s="27"/>
      <c r="P16" s="27"/>
      <c r="Q16" s="27"/>
      <c r="R16" s="27"/>
      <c r="S16" s="27"/>
      <c r="T16" s="27"/>
      <c r="U16" s="27"/>
      <c r="V16" s="27"/>
      <c r="W16" s="27"/>
      <c r="X16" s="27"/>
      <c r="Y16" s="27"/>
    </row>
    <row r="17" spans="1:25" x14ac:dyDescent="0.25">
      <c r="A17" s="41">
        <v>3</v>
      </c>
      <c r="B17" s="302" t="s">
        <v>520</v>
      </c>
      <c r="C17" s="296"/>
      <c r="D17" s="296"/>
      <c r="E17" s="297"/>
      <c r="F17" s="27"/>
      <c r="G17" s="27"/>
      <c r="H17" s="27"/>
      <c r="I17" s="27"/>
      <c r="J17" s="27"/>
      <c r="K17" s="27"/>
      <c r="L17" s="27"/>
      <c r="M17" s="27"/>
      <c r="N17" s="27"/>
      <c r="O17" s="27"/>
      <c r="P17" s="27"/>
      <c r="Q17" s="27"/>
      <c r="R17" s="27"/>
      <c r="S17" s="27"/>
      <c r="T17" s="27"/>
      <c r="U17" s="27"/>
      <c r="V17" s="27"/>
      <c r="W17" s="27"/>
      <c r="X17" s="27"/>
      <c r="Y17" s="27"/>
    </row>
    <row r="18" spans="1:25" x14ac:dyDescent="0.25">
      <c r="A18" s="41">
        <v>4</v>
      </c>
      <c r="B18" s="302" t="s">
        <v>521</v>
      </c>
      <c r="C18" s="296"/>
      <c r="D18" s="296"/>
      <c r="E18" s="297"/>
      <c r="F18" s="27"/>
      <c r="G18" s="27"/>
      <c r="H18" s="27"/>
      <c r="I18" s="27"/>
      <c r="J18" s="27"/>
      <c r="K18" s="27"/>
      <c r="L18" s="27"/>
      <c r="M18" s="27"/>
      <c r="N18" s="27"/>
      <c r="O18" s="27"/>
      <c r="P18" s="27"/>
      <c r="Q18" s="27"/>
      <c r="R18" s="27"/>
      <c r="S18" s="27"/>
      <c r="T18" s="27"/>
      <c r="U18" s="27"/>
      <c r="V18" s="27"/>
      <c r="W18" s="27"/>
      <c r="X18" s="27"/>
      <c r="Y18" s="27"/>
    </row>
    <row r="19" spans="1:25" x14ac:dyDescent="0.25">
      <c r="A19" s="41">
        <v>5</v>
      </c>
      <c r="B19" s="302" t="s">
        <v>522</v>
      </c>
      <c r="C19" s="296"/>
      <c r="D19" s="296"/>
      <c r="E19" s="297"/>
      <c r="F19" s="27"/>
      <c r="G19" s="27"/>
      <c r="H19" s="27"/>
      <c r="I19" s="27"/>
      <c r="J19" s="27"/>
      <c r="K19" s="27"/>
      <c r="L19" s="27"/>
      <c r="M19" s="27"/>
      <c r="N19" s="27"/>
      <c r="O19" s="27"/>
      <c r="P19" s="27"/>
      <c r="Q19" s="27"/>
      <c r="R19" s="27"/>
      <c r="S19" s="27"/>
      <c r="T19" s="27"/>
      <c r="U19" s="27"/>
      <c r="V19" s="27"/>
      <c r="W19" s="27"/>
      <c r="X19" s="27"/>
      <c r="Y19" s="27"/>
    </row>
    <row r="20" spans="1:25" ht="36.75" customHeight="1" x14ac:dyDescent="0.25">
      <c r="A20" s="41">
        <v>6</v>
      </c>
      <c r="B20" s="302" t="s">
        <v>523</v>
      </c>
      <c r="C20" s="296"/>
      <c r="D20" s="296"/>
      <c r="E20" s="297"/>
      <c r="F20" s="27"/>
      <c r="G20" s="27"/>
      <c r="H20" s="27"/>
      <c r="I20" s="27"/>
      <c r="J20" s="27"/>
      <c r="K20" s="27"/>
      <c r="L20" s="27"/>
      <c r="M20" s="27"/>
      <c r="N20" s="27"/>
      <c r="O20" s="27"/>
      <c r="P20" s="27"/>
      <c r="Q20" s="27"/>
      <c r="R20" s="27"/>
      <c r="S20" s="27"/>
      <c r="T20" s="27"/>
      <c r="U20" s="27"/>
      <c r="V20" s="27"/>
      <c r="W20" s="27"/>
      <c r="X20" s="27"/>
      <c r="Y20" s="27"/>
    </row>
    <row r="21" spans="1:25" x14ac:dyDescent="0.25">
      <c r="A21" s="41">
        <v>7</v>
      </c>
      <c r="B21" s="302" t="s">
        <v>524</v>
      </c>
      <c r="C21" s="296"/>
      <c r="D21" s="296"/>
      <c r="E21" s="297"/>
      <c r="F21" s="27"/>
      <c r="G21" s="27"/>
      <c r="H21" s="27"/>
      <c r="I21" s="27"/>
      <c r="J21" s="27"/>
      <c r="K21" s="27"/>
      <c r="L21" s="27"/>
      <c r="M21" s="27"/>
      <c r="N21" s="27"/>
      <c r="O21" s="27"/>
      <c r="P21" s="27"/>
      <c r="Q21" s="27"/>
      <c r="R21" s="27"/>
      <c r="S21" s="27"/>
      <c r="T21" s="27"/>
      <c r="U21" s="27"/>
      <c r="V21" s="27"/>
      <c r="W21" s="27"/>
      <c r="X21" s="27"/>
      <c r="Y21" s="27"/>
    </row>
    <row r="22" spans="1:25" x14ac:dyDescent="0.25">
      <c r="A22" s="41">
        <v>8</v>
      </c>
      <c r="B22" s="302" t="s">
        <v>525</v>
      </c>
      <c r="C22" s="296"/>
      <c r="D22" s="296"/>
      <c r="E22" s="297"/>
      <c r="F22" s="27"/>
      <c r="G22" s="27"/>
      <c r="H22" s="27"/>
      <c r="I22" s="27"/>
      <c r="J22" s="27"/>
      <c r="K22" s="27"/>
      <c r="L22" s="27"/>
      <c r="M22" s="27"/>
      <c r="N22" s="27"/>
      <c r="O22" s="27"/>
      <c r="P22" s="27"/>
      <c r="Q22" s="27"/>
      <c r="R22" s="27"/>
      <c r="S22" s="27"/>
      <c r="T22" s="27"/>
      <c r="U22" s="27"/>
      <c r="V22" s="27"/>
      <c r="W22" s="27"/>
      <c r="X22" s="27"/>
      <c r="Y22" s="27"/>
    </row>
    <row r="23" spans="1:25" ht="43.5" customHeight="1" x14ac:dyDescent="0.25">
      <c r="A23" s="41">
        <v>9</v>
      </c>
      <c r="B23" s="302" t="s">
        <v>526</v>
      </c>
      <c r="C23" s="296"/>
      <c r="D23" s="296"/>
      <c r="E23" s="297"/>
      <c r="F23" s="27"/>
      <c r="G23" s="27"/>
      <c r="H23" s="27"/>
      <c r="I23" s="27"/>
      <c r="J23" s="27"/>
      <c r="K23" s="27"/>
      <c r="L23" s="27"/>
      <c r="M23" s="27"/>
      <c r="N23" s="27"/>
      <c r="O23" s="27"/>
      <c r="P23" s="27"/>
      <c r="Q23" s="27"/>
      <c r="R23" s="27"/>
      <c r="S23" s="27"/>
      <c r="T23" s="27"/>
      <c r="U23" s="27"/>
      <c r="V23" s="27"/>
      <c r="W23" s="27"/>
      <c r="X23" s="27"/>
      <c r="Y23" s="27"/>
    </row>
    <row r="24" spans="1:25" ht="121.5" customHeight="1" x14ac:dyDescent="0.25">
      <c r="A24" s="42">
        <v>10</v>
      </c>
      <c r="B24" s="303" t="s">
        <v>527</v>
      </c>
      <c r="C24" s="304"/>
      <c r="D24" s="304"/>
      <c r="E24" s="305"/>
      <c r="F24" s="27"/>
      <c r="G24" s="27"/>
      <c r="H24" s="27"/>
      <c r="I24" s="27"/>
      <c r="J24" s="27"/>
      <c r="K24" s="27"/>
      <c r="L24" s="27"/>
      <c r="M24" s="27"/>
      <c r="N24" s="27"/>
      <c r="O24" s="27"/>
      <c r="P24" s="27"/>
      <c r="Q24" s="27"/>
      <c r="R24" s="27"/>
      <c r="S24" s="27"/>
      <c r="T24" s="27"/>
      <c r="U24" s="27"/>
      <c r="V24" s="27"/>
      <c r="W24" s="27"/>
      <c r="X24" s="27"/>
      <c r="Y24" s="27"/>
    </row>
    <row r="25" spans="1:25" ht="15.75" customHeight="1" x14ac:dyDescent="0.25">
      <c r="A25" s="43"/>
      <c r="B25" s="44"/>
      <c r="C25" s="44"/>
      <c r="D25" s="44"/>
      <c r="E25" s="44"/>
      <c r="F25" s="27"/>
      <c r="G25" s="27"/>
      <c r="H25" s="27"/>
      <c r="I25" s="27"/>
      <c r="J25" s="27"/>
      <c r="K25" s="27"/>
      <c r="L25" s="27"/>
      <c r="M25" s="27"/>
      <c r="N25" s="27"/>
      <c r="O25" s="27"/>
      <c r="P25" s="27"/>
      <c r="Q25" s="27"/>
      <c r="R25" s="27"/>
      <c r="S25" s="27"/>
      <c r="T25" s="27"/>
      <c r="U25" s="27"/>
      <c r="V25" s="27"/>
      <c r="W25" s="27"/>
      <c r="X25" s="27"/>
      <c r="Y25" s="27"/>
    </row>
    <row r="26" spans="1:25" ht="15.75" customHeight="1" x14ac:dyDescent="0.25">
      <c r="A26" s="45" t="s">
        <v>26</v>
      </c>
      <c r="B26" s="306" t="s">
        <v>102</v>
      </c>
      <c r="C26" s="301"/>
      <c r="D26" s="301"/>
      <c r="E26" s="307"/>
      <c r="F26" s="27"/>
      <c r="G26" s="27"/>
      <c r="H26" s="27"/>
      <c r="I26" s="27"/>
      <c r="J26" s="27"/>
      <c r="K26" s="27"/>
      <c r="L26" s="27"/>
      <c r="M26" s="27"/>
      <c r="N26" s="27"/>
      <c r="O26" s="27"/>
      <c r="P26" s="27"/>
      <c r="Q26" s="27"/>
      <c r="R26" s="27"/>
      <c r="S26" s="27"/>
      <c r="T26" s="27"/>
      <c r="U26" s="27"/>
      <c r="V26" s="27"/>
      <c r="W26" s="27"/>
      <c r="X26" s="27"/>
      <c r="Y26" s="27"/>
    </row>
    <row r="27" spans="1:25" x14ac:dyDescent="0.25">
      <c r="A27" s="41">
        <v>1</v>
      </c>
      <c r="B27" s="302" t="s">
        <v>103</v>
      </c>
      <c r="C27" s="296"/>
      <c r="D27" s="296"/>
      <c r="E27" s="297"/>
      <c r="F27" s="27"/>
      <c r="G27" s="27"/>
      <c r="H27" s="27"/>
      <c r="I27" s="27"/>
      <c r="J27" s="27"/>
      <c r="K27" s="27"/>
      <c r="L27" s="27"/>
      <c r="M27" s="27"/>
      <c r="N27" s="27"/>
      <c r="O27" s="27"/>
      <c r="P27" s="27"/>
      <c r="Q27" s="27"/>
      <c r="R27" s="27"/>
      <c r="S27" s="27"/>
      <c r="T27" s="27"/>
      <c r="U27" s="27"/>
      <c r="V27" s="27"/>
      <c r="W27" s="27"/>
      <c r="X27" s="27"/>
      <c r="Y27" s="27"/>
    </row>
    <row r="28" spans="1:25" x14ac:dyDescent="0.25">
      <c r="A28" s="41">
        <v>2</v>
      </c>
      <c r="B28" s="302" t="s">
        <v>104</v>
      </c>
      <c r="C28" s="296"/>
      <c r="D28" s="296"/>
      <c r="E28" s="297"/>
      <c r="F28" s="27"/>
      <c r="G28" s="27"/>
      <c r="H28" s="27"/>
      <c r="I28" s="27"/>
      <c r="J28" s="27"/>
      <c r="K28" s="27"/>
      <c r="L28" s="27"/>
      <c r="M28" s="27"/>
      <c r="N28" s="27"/>
      <c r="O28" s="27"/>
      <c r="P28" s="27"/>
      <c r="Q28" s="27"/>
      <c r="R28" s="27"/>
      <c r="S28" s="27"/>
      <c r="T28" s="27"/>
      <c r="U28" s="27"/>
      <c r="V28" s="27"/>
      <c r="W28" s="27"/>
      <c r="X28" s="27"/>
      <c r="Y28" s="27"/>
    </row>
    <row r="29" spans="1:25" ht="15.75" customHeight="1" x14ac:dyDescent="0.25">
      <c r="A29" s="41">
        <v>3</v>
      </c>
      <c r="B29" s="302" t="s">
        <v>105</v>
      </c>
      <c r="C29" s="296"/>
      <c r="D29" s="296"/>
      <c r="E29" s="297"/>
      <c r="F29" s="27"/>
      <c r="G29" s="27"/>
      <c r="H29" s="27"/>
      <c r="I29" s="27"/>
      <c r="J29" s="27"/>
      <c r="K29" s="27"/>
      <c r="L29" s="27"/>
      <c r="M29" s="27"/>
      <c r="N29" s="27"/>
      <c r="O29" s="27"/>
      <c r="P29" s="27"/>
      <c r="Q29" s="27"/>
      <c r="R29" s="27"/>
      <c r="S29" s="27"/>
      <c r="T29" s="27"/>
      <c r="U29" s="27"/>
      <c r="V29" s="27"/>
      <c r="W29" s="27"/>
      <c r="X29" s="27"/>
      <c r="Y29" s="27"/>
    </row>
    <row r="30" spans="1:25" x14ac:dyDescent="0.25">
      <c r="A30" s="41">
        <v>4</v>
      </c>
      <c r="B30" s="302" t="s">
        <v>106</v>
      </c>
      <c r="C30" s="296"/>
      <c r="D30" s="296"/>
      <c r="E30" s="297"/>
      <c r="F30" s="27"/>
      <c r="G30" s="27"/>
      <c r="H30" s="27"/>
      <c r="I30" s="27"/>
      <c r="J30" s="27"/>
      <c r="K30" s="27"/>
      <c r="L30" s="27"/>
      <c r="M30" s="27"/>
      <c r="N30" s="27"/>
      <c r="O30" s="27"/>
      <c r="P30" s="27"/>
      <c r="Q30" s="27"/>
      <c r="R30" s="27"/>
      <c r="S30" s="27"/>
      <c r="T30" s="27"/>
      <c r="U30" s="27"/>
      <c r="V30" s="27"/>
      <c r="W30" s="27"/>
      <c r="X30" s="27"/>
      <c r="Y30" s="27"/>
    </row>
    <row r="31" spans="1:25" x14ac:dyDescent="0.25">
      <c r="A31" s="41">
        <v>5</v>
      </c>
      <c r="B31" s="302" t="s">
        <v>107</v>
      </c>
      <c r="C31" s="296"/>
      <c r="D31" s="296"/>
      <c r="E31" s="297"/>
      <c r="F31" s="27"/>
      <c r="G31" s="27"/>
      <c r="H31" s="27"/>
      <c r="I31" s="27"/>
      <c r="J31" s="27"/>
      <c r="K31" s="27"/>
      <c r="L31" s="27"/>
      <c r="M31" s="27"/>
      <c r="N31" s="27"/>
      <c r="O31" s="27"/>
      <c r="P31" s="27"/>
      <c r="Q31" s="27"/>
      <c r="R31" s="27"/>
      <c r="S31" s="27"/>
      <c r="T31" s="27"/>
      <c r="U31" s="27"/>
      <c r="V31" s="27"/>
      <c r="W31" s="27"/>
      <c r="X31" s="27"/>
      <c r="Y31" s="27"/>
    </row>
    <row r="32" spans="1:25" x14ac:dyDescent="0.25">
      <c r="A32" s="41">
        <v>6</v>
      </c>
      <c r="B32" s="302" t="s">
        <v>108</v>
      </c>
      <c r="C32" s="296"/>
      <c r="D32" s="296"/>
      <c r="E32" s="297"/>
      <c r="F32" s="27"/>
      <c r="G32" s="27"/>
      <c r="H32" s="27"/>
      <c r="I32" s="27"/>
      <c r="J32" s="27"/>
      <c r="K32" s="27"/>
      <c r="L32" s="27"/>
      <c r="M32" s="27"/>
      <c r="N32" s="27"/>
      <c r="O32" s="27"/>
      <c r="P32" s="27"/>
      <c r="Q32" s="27"/>
      <c r="R32" s="27"/>
      <c r="S32" s="27"/>
      <c r="T32" s="27"/>
      <c r="U32" s="27"/>
      <c r="V32" s="27"/>
      <c r="W32" s="27"/>
      <c r="X32" s="27"/>
      <c r="Y32" s="27"/>
    </row>
    <row r="33" spans="1:25" x14ac:dyDescent="0.25">
      <c r="A33" s="41">
        <v>7</v>
      </c>
      <c r="B33" s="302" t="s">
        <v>109</v>
      </c>
      <c r="C33" s="296"/>
      <c r="D33" s="296"/>
      <c r="E33" s="297"/>
      <c r="F33" s="27"/>
      <c r="G33" s="27"/>
      <c r="H33" s="27"/>
      <c r="I33" s="27"/>
      <c r="J33" s="27"/>
      <c r="K33" s="27"/>
      <c r="L33" s="27"/>
      <c r="M33" s="27"/>
      <c r="N33" s="27"/>
      <c r="O33" s="27"/>
      <c r="P33" s="27"/>
      <c r="Q33" s="27"/>
      <c r="R33" s="27"/>
      <c r="S33" s="27"/>
      <c r="T33" s="27"/>
      <c r="U33" s="27"/>
      <c r="V33" s="27"/>
      <c r="W33" s="27"/>
      <c r="X33" s="27"/>
      <c r="Y33" s="27"/>
    </row>
    <row r="34" spans="1:25" x14ac:dyDescent="0.25">
      <c r="A34" s="41">
        <v>8</v>
      </c>
      <c r="B34" s="302" t="s">
        <v>110</v>
      </c>
      <c r="C34" s="296"/>
      <c r="D34" s="296"/>
      <c r="E34" s="297"/>
      <c r="F34" s="27"/>
      <c r="G34" s="27"/>
      <c r="H34" s="27"/>
      <c r="I34" s="27"/>
      <c r="J34" s="27"/>
      <c r="K34" s="27"/>
      <c r="L34" s="27"/>
      <c r="M34" s="27"/>
      <c r="N34" s="27"/>
      <c r="O34" s="27"/>
      <c r="P34" s="27"/>
      <c r="Q34" s="27"/>
      <c r="R34" s="27"/>
      <c r="S34" s="27"/>
      <c r="T34" s="27"/>
      <c r="U34" s="27"/>
      <c r="V34" s="27"/>
      <c r="W34" s="27"/>
      <c r="X34" s="27"/>
      <c r="Y34" s="27"/>
    </row>
    <row r="35" spans="1:25" x14ac:dyDescent="0.25">
      <c r="A35" s="41">
        <v>9</v>
      </c>
      <c r="B35" s="302" t="s">
        <v>111</v>
      </c>
      <c r="C35" s="296"/>
      <c r="D35" s="296"/>
      <c r="E35" s="297"/>
      <c r="F35" s="27"/>
      <c r="G35" s="27"/>
      <c r="H35" s="27"/>
      <c r="I35" s="27"/>
      <c r="J35" s="27"/>
      <c r="K35" s="27"/>
      <c r="L35" s="27"/>
      <c r="M35" s="27"/>
      <c r="N35" s="27"/>
      <c r="O35" s="27"/>
      <c r="P35" s="27"/>
      <c r="Q35" s="27"/>
      <c r="R35" s="27"/>
      <c r="S35" s="27"/>
      <c r="T35" s="27"/>
      <c r="U35" s="27"/>
      <c r="V35" s="27"/>
      <c r="W35" s="27"/>
      <c r="X35" s="27"/>
      <c r="Y35" s="27"/>
    </row>
    <row r="36" spans="1:25" x14ac:dyDescent="0.25">
      <c r="A36" s="41">
        <v>10</v>
      </c>
      <c r="B36" s="302" t="s">
        <v>112</v>
      </c>
      <c r="C36" s="296"/>
      <c r="D36" s="296"/>
      <c r="E36" s="297"/>
      <c r="F36" s="27"/>
      <c r="G36" s="27"/>
      <c r="H36" s="27"/>
      <c r="I36" s="27"/>
      <c r="J36" s="27"/>
      <c r="K36" s="27"/>
      <c r="L36" s="27"/>
      <c r="M36" s="27"/>
      <c r="N36" s="27"/>
      <c r="O36" s="27"/>
      <c r="P36" s="27"/>
      <c r="Q36" s="27"/>
      <c r="R36" s="27"/>
      <c r="S36" s="27"/>
      <c r="T36" s="27"/>
      <c r="U36" s="27"/>
      <c r="V36" s="27"/>
      <c r="W36" s="27"/>
      <c r="X36" s="27"/>
      <c r="Y36" s="27"/>
    </row>
    <row r="37" spans="1:25"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row>
    <row r="39" spans="1:25"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row>
    <row r="40" spans="1:25"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row>
    <row r="41" spans="1:25"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row>
    <row r="42" spans="1:25"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row>
    <row r="43" spans="1:25"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row>
    <row r="44" spans="1:25"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row>
    <row r="45" spans="1:25"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row>
    <row r="46" spans="1:25"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1:25"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row>
    <row r="50" spans="1:25"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1:25"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row>
    <row r="52" spans="1:25"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row>
    <row r="53" spans="1:25"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row>
    <row r="54" spans="1:25"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row>
    <row r="55" spans="1:25"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row>
    <row r="56" spans="1:25"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row>
    <row r="57" spans="1:25"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row>
    <row r="58" spans="1:25"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row>
    <row r="59" spans="1:25"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row>
    <row r="60" spans="1:25"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row>
    <row r="61" spans="1:25"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row>
    <row r="62" spans="1:25"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row>
    <row r="63" spans="1:25"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row>
    <row r="64" spans="1:25"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row>
    <row r="65" spans="1:25"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row>
    <row r="66" spans="1:25"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row>
    <row r="68" spans="1:25"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row>
    <row r="69" spans="1:25"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row>
    <row r="70" spans="1:25"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row>
    <row r="71" spans="1:25"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row>
    <row r="72" spans="1:25"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row>
    <row r="73" spans="1:25"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row>
    <row r="74" spans="1:25"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row>
    <row r="75" spans="1:25"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row>
    <row r="76" spans="1:25"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row>
    <row r="77" spans="1:25"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row>
    <row r="78" spans="1:25"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0">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35:E35"/>
    <mergeCell ref="B36:E36"/>
    <mergeCell ref="B28:E28"/>
    <mergeCell ref="B29:E29"/>
    <mergeCell ref="B30:E30"/>
    <mergeCell ref="B31:E31"/>
    <mergeCell ref="B32:E32"/>
    <mergeCell ref="B33:E33"/>
    <mergeCell ref="B34:E34"/>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tabSelected="1" topLeftCell="F100" zoomScale="57" zoomScaleNormal="57" workbookViewId="0">
      <selection activeCell="O94" sqref="O94"/>
    </sheetView>
  </sheetViews>
  <sheetFormatPr defaultColWidth="14.42578125" defaultRowHeight="15" customHeight="1" x14ac:dyDescent="0.25"/>
  <cols>
    <col min="1" max="1" width="5.42578125" customWidth="1"/>
    <col min="2" max="2" width="75.28515625" customWidth="1"/>
    <col min="3" max="3" width="8.85546875" hidden="1" customWidth="1"/>
    <col min="4" max="4" width="9.5703125" hidden="1" customWidth="1"/>
    <col min="5" max="5" width="4.42578125" hidden="1" customWidth="1"/>
    <col min="6" max="6" width="74.42578125" customWidth="1"/>
    <col min="7" max="7" width="11.7109375" customWidth="1"/>
    <col min="8" max="8" width="11.5703125" customWidth="1"/>
    <col min="9" max="9" width="11.140625" customWidth="1"/>
    <col min="10" max="10" width="12.7109375" customWidth="1"/>
    <col min="11" max="11" width="97.28515625" hidden="1" customWidth="1"/>
    <col min="12" max="12" width="24.7109375" customWidth="1"/>
    <col min="13" max="13" width="48.85546875" customWidth="1"/>
    <col min="14" max="14" width="71.5703125" customWidth="1"/>
    <col min="15" max="15" width="47.28515625" customWidth="1"/>
    <col min="16" max="16" width="34" customWidth="1"/>
    <col min="17" max="17" width="8.28515625" customWidth="1"/>
    <col min="18" max="18" width="12.140625" customWidth="1"/>
    <col min="19" max="19" width="8.28515625" customWidth="1"/>
    <col min="20" max="20" width="94.710937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28" ht="15.75" customHeight="1" x14ac:dyDescent="0.25">
      <c r="A1" s="311" t="s">
        <v>26</v>
      </c>
      <c r="B1" s="311" t="s">
        <v>94</v>
      </c>
      <c r="C1" s="311" t="s">
        <v>95</v>
      </c>
      <c r="D1" s="313" t="s">
        <v>113</v>
      </c>
      <c r="E1" s="296"/>
      <c r="F1" s="311" t="s">
        <v>4</v>
      </c>
      <c r="G1" s="317" t="s">
        <v>114</v>
      </c>
      <c r="H1" s="311" t="s">
        <v>2</v>
      </c>
      <c r="I1" s="311" t="s">
        <v>115</v>
      </c>
      <c r="J1" s="28"/>
      <c r="K1" s="311" t="s">
        <v>116</v>
      </c>
      <c r="L1" s="311" t="s">
        <v>117</v>
      </c>
      <c r="M1" s="318" t="s">
        <v>101</v>
      </c>
      <c r="N1" s="318" t="s">
        <v>118</v>
      </c>
      <c r="O1" s="311" t="s">
        <v>119</v>
      </c>
    </row>
    <row r="2" spans="1:28" ht="15.75" customHeight="1" x14ac:dyDescent="0.25">
      <c r="A2" s="312"/>
      <c r="B2" s="312"/>
      <c r="C2" s="312"/>
      <c r="D2" s="28" t="s">
        <v>115</v>
      </c>
      <c r="E2" s="46" t="s">
        <v>3</v>
      </c>
      <c r="F2" s="312"/>
      <c r="G2" s="312"/>
      <c r="H2" s="312"/>
      <c r="I2" s="312"/>
      <c r="J2" s="28"/>
      <c r="K2" s="312"/>
      <c r="L2" s="312"/>
      <c r="M2" s="312"/>
      <c r="N2" s="312"/>
      <c r="O2" s="312"/>
    </row>
    <row r="3" spans="1:28" ht="15.75" customHeight="1" x14ac:dyDescent="0.25">
      <c r="A3" s="47">
        <v>1</v>
      </c>
      <c r="B3" s="48" t="s">
        <v>120</v>
      </c>
      <c r="C3" s="49">
        <v>30</v>
      </c>
      <c r="D3" s="50"/>
      <c r="E3" s="51">
        <f>SUM(E4,E12,E37)</f>
        <v>30</v>
      </c>
      <c r="F3" s="51"/>
      <c r="G3" s="52"/>
      <c r="H3" s="51"/>
      <c r="I3" s="51"/>
      <c r="J3" s="51"/>
      <c r="K3" s="53"/>
      <c r="L3" s="53"/>
      <c r="M3" s="54"/>
      <c r="N3" s="55"/>
      <c r="O3" s="55"/>
      <c r="P3" s="23"/>
      <c r="Q3" s="23"/>
      <c r="R3" s="23"/>
      <c r="S3" s="23"/>
      <c r="T3" s="23"/>
      <c r="U3" s="23"/>
      <c r="V3" s="23"/>
      <c r="W3" s="23"/>
      <c r="X3" s="23"/>
      <c r="Y3" s="23"/>
      <c r="Z3" s="23"/>
      <c r="AA3" s="23"/>
      <c r="AB3" s="23"/>
    </row>
    <row r="4" spans="1:28" ht="15.75" customHeight="1" x14ac:dyDescent="0.25">
      <c r="A4" s="56" t="s">
        <v>121</v>
      </c>
      <c r="B4" s="57" t="s">
        <v>122</v>
      </c>
      <c r="C4" s="58">
        <f>C3*0.2</f>
        <v>6</v>
      </c>
      <c r="D4" s="59" t="s">
        <v>5</v>
      </c>
      <c r="E4" s="60">
        <f>IF(D4="AA",1*C4,IF(D4="A",0.9*C4,IF(D4="BB",0.8*C4,IF(D4="B",0.7*C4,IF(D4="CC",0.6*C4,IF(D4="C",0.5*C4,IF(D4="D",0.3*C4,IF(D4="E",0*C4,"Belum Diisi"))))))))</f>
        <v>6</v>
      </c>
      <c r="F4" s="60"/>
      <c r="G4" s="61">
        <f>J4/C4</f>
        <v>1</v>
      </c>
      <c r="H4" s="60"/>
      <c r="I4" s="60"/>
      <c r="J4" s="62">
        <f>AVERAGE(J6:J11)*C4</f>
        <v>6</v>
      </c>
      <c r="K4" s="63"/>
      <c r="L4" s="63"/>
      <c r="M4" s="64"/>
      <c r="N4" s="65"/>
      <c r="O4" s="66"/>
      <c r="P4" s="23"/>
      <c r="Q4" s="23"/>
      <c r="R4" s="23"/>
      <c r="S4" s="23"/>
      <c r="T4" s="23"/>
      <c r="U4" s="23"/>
      <c r="V4" s="23"/>
      <c r="W4" s="23"/>
      <c r="X4" s="23"/>
      <c r="Y4" s="23"/>
      <c r="Z4" s="23"/>
      <c r="AA4" s="23"/>
      <c r="AB4" s="23"/>
    </row>
    <row r="5" spans="1:28" ht="15.75" customHeight="1" x14ac:dyDescent="0.25">
      <c r="A5" s="302" t="s">
        <v>123</v>
      </c>
      <c r="B5" s="296"/>
      <c r="C5" s="296"/>
      <c r="D5" s="296"/>
      <c r="E5" s="296"/>
      <c r="F5" s="68"/>
      <c r="G5" s="69"/>
      <c r="H5" s="70"/>
      <c r="I5" s="70"/>
      <c r="J5" s="70"/>
      <c r="K5" s="71"/>
      <c r="L5" s="71"/>
      <c r="M5" s="72"/>
      <c r="N5" s="73"/>
      <c r="O5" s="73"/>
      <c r="P5" s="23"/>
      <c r="Q5" s="23"/>
      <c r="R5" s="23"/>
      <c r="S5" s="23"/>
      <c r="T5" s="23"/>
      <c r="U5" s="23"/>
      <c r="V5" s="23"/>
      <c r="W5" s="23"/>
      <c r="X5" s="23"/>
      <c r="Y5" s="23"/>
      <c r="Z5" s="23"/>
      <c r="AA5" s="23"/>
      <c r="AB5" s="23"/>
    </row>
    <row r="6" spans="1:28" ht="15.75" customHeight="1" x14ac:dyDescent="0.25">
      <c r="A6" s="74">
        <v>1</v>
      </c>
      <c r="B6" s="314" t="s">
        <v>124</v>
      </c>
      <c r="C6" s="296"/>
      <c r="D6" s="296"/>
      <c r="E6" s="297"/>
      <c r="F6" s="75" t="s">
        <v>125</v>
      </c>
      <c r="G6" s="76"/>
      <c r="H6" s="77"/>
      <c r="I6" s="77"/>
      <c r="J6" s="78"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79"/>
      <c r="L6" s="79"/>
      <c r="M6" s="80"/>
      <c r="N6" s="81"/>
      <c r="O6" s="82" t="s">
        <v>126</v>
      </c>
      <c r="P6" s="83"/>
      <c r="Q6" s="84"/>
      <c r="R6" s="84"/>
      <c r="S6" s="84"/>
      <c r="T6" s="84"/>
      <c r="U6" s="84"/>
      <c r="V6" s="84"/>
      <c r="W6" s="84"/>
      <c r="X6" s="84"/>
      <c r="Y6" s="84"/>
      <c r="Z6" s="84"/>
      <c r="AA6" s="84"/>
      <c r="AB6" s="84"/>
    </row>
    <row r="7" spans="1:28" ht="15.75" customHeight="1" x14ac:dyDescent="0.25">
      <c r="A7" s="74">
        <v>2</v>
      </c>
      <c r="B7" s="314" t="s">
        <v>127</v>
      </c>
      <c r="C7" s="296"/>
      <c r="D7" s="296"/>
      <c r="E7" s="297"/>
      <c r="F7" s="75" t="s">
        <v>125</v>
      </c>
      <c r="G7" s="76"/>
      <c r="H7" s="77"/>
      <c r="I7" s="77"/>
      <c r="J7" s="78" t="str">
        <f t="shared" si="0"/>
        <v/>
      </c>
      <c r="K7" s="79"/>
      <c r="L7" s="79"/>
      <c r="M7" s="80"/>
      <c r="N7" s="85"/>
      <c r="O7" s="86" t="s">
        <v>128</v>
      </c>
      <c r="P7" s="83"/>
      <c r="Q7" s="84"/>
      <c r="R7" s="84"/>
      <c r="S7" s="84"/>
      <c r="T7" s="84"/>
      <c r="U7" s="84"/>
      <c r="V7" s="84"/>
      <c r="W7" s="84"/>
      <c r="X7" s="84"/>
      <c r="Y7" s="84"/>
      <c r="Z7" s="84"/>
      <c r="AA7" s="84"/>
      <c r="AB7" s="84"/>
    </row>
    <row r="8" spans="1:28" ht="117.75" customHeight="1" x14ac:dyDescent="0.25">
      <c r="A8" s="87">
        <v>3</v>
      </c>
      <c r="B8" s="302" t="s">
        <v>129</v>
      </c>
      <c r="C8" s="296"/>
      <c r="D8" s="296"/>
      <c r="E8" s="297"/>
      <c r="F8" s="88" t="s">
        <v>130</v>
      </c>
      <c r="G8" s="89"/>
      <c r="H8" s="90" t="s">
        <v>131</v>
      </c>
      <c r="I8" s="91" t="s">
        <v>7</v>
      </c>
      <c r="J8" s="92">
        <f t="shared" si="0"/>
        <v>1</v>
      </c>
      <c r="K8" s="93" t="s">
        <v>132</v>
      </c>
      <c r="L8" s="93" t="s">
        <v>132</v>
      </c>
      <c r="M8" s="322" t="s">
        <v>467</v>
      </c>
      <c r="N8" s="198" t="s">
        <v>485</v>
      </c>
      <c r="O8" s="94" t="s">
        <v>133</v>
      </c>
      <c r="P8" s="23"/>
      <c r="Q8" s="23"/>
      <c r="R8" s="23"/>
      <c r="S8" s="23"/>
      <c r="T8" s="23"/>
      <c r="U8" s="23"/>
      <c r="V8" s="23"/>
      <c r="W8" s="23"/>
      <c r="X8" s="23"/>
      <c r="Y8" s="23"/>
      <c r="Z8" s="23"/>
      <c r="AA8" s="23"/>
      <c r="AB8" s="23"/>
    </row>
    <row r="9" spans="1:28" ht="108" customHeight="1" x14ac:dyDescent="0.25">
      <c r="A9" s="87">
        <v>4</v>
      </c>
      <c r="B9" s="302" t="s">
        <v>134</v>
      </c>
      <c r="C9" s="296"/>
      <c r="D9" s="296"/>
      <c r="E9" s="297"/>
      <c r="F9" s="88" t="s">
        <v>135</v>
      </c>
      <c r="G9" s="89"/>
      <c r="H9" s="90" t="s">
        <v>131</v>
      </c>
      <c r="I9" s="91" t="s">
        <v>7</v>
      </c>
      <c r="J9" s="92">
        <f t="shared" si="0"/>
        <v>1</v>
      </c>
      <c r="K9" s="93" t="s">
        <v>136</v>
      </c>
      <c r="L9" s="93" t="s">
        <v>137</v>
      </c>
      <c r="M9" s="95" t="s">
        <v>468</v>
      </c>
      <c r="N9" s="277" t="s">
        <v>449</v>
      </c>
      <c r="O9" s="96" t="s">
        <v>138</v>
      </c>
      <c r="P9" s="23"/>
      <c r="Q9" s="23"/>
      <c r="R9" s="23"/>
      <c r="S9" s="23"/>
      <c r="T9" s="23"/>
      <c r="U9" s="23"/>
      <c r="V9" s="23"/>
      <c r="W9" s="23"/>
      <c r="X9" s="23"/>
      <c r="Y9" s="23"/>
      <c r="Z9" s="23"/>
      <c r="AA9" s="23"/>
      <c r="AB9" s="23"/>
    </row>
    <row r="10" spans="1:28" ht="87.75" customHeight="1" x14ac:dyDescent="0.25">
      <c r="A10" s="87">
        <v>5</v>
      </c>
      <c r="B10" s="302" t="s">
        <v>139</v>
      </c>
      <c r="C10" s="296"/>
      <c r="D10" s="296"/>
      <c r="E10" s="297"/>
      <c r="F10" s="88" t="s">
        <v>140</v>
      </c>
      <c r="G10" s="89"/>
      <c r="H10" s="90" t="s">
        <v>141</v>
      </c>
      <c r="I10" s="91" t="s">
        <v>7</v>
      </c>
      <c r="J10" s="92">
        <f t="shared" si="0"/>
        <v>1</v>
      </c>
      <c r="K10" s="93" t="s">
        <v>142</v>
      </c>
      <c r="L10" s="93" t="s">
        <v>143</v>
      </c>
      <c r="M10" s="97" t="s">
        <v>469</v>
      </c>
      <c r="N10" s="278" t="s">
        <v>450</v>
      </c>
      <c r="O10" s="99" t="s">
        <v>144</v>
      </c>
      <c r="P10" s="100"/>
      <c r="Q10" s="23"/>
      <c r="R10" s="23"/>
      <c r="S10" s="23"/>
      <c r="T10" s="23"/>
      <c r="U10" s="23"/>
      <c r="V10" s="23"/>
      <c r="W10" s="23"/>
      <c r="X10" s="23"/>
      <c r="Y10" s="23"/>
      <c r="Z10" s="23"/>
      <c r="AA10" s="23"/>
      <c r="AB10" s="23"/>
    </row>
    <row r="11" spans="1:28" ht="112.5" customHeight="1" x14ac:dyDescent="0.25">
      <c r="A11" s="87">
        <v>6</v>
      </c>
      <c r="B11" s="302" t="s">
        <v>145</v>
      </c>
      <c r="C11" s="296"/>
      <c r="D11" s="296"/>
      <c r="E11" s="297"/>
      <c r="F11" s="88" t="s">
        <v>146</v>
      </c>
      <c r="G11" s="89"/>
      <c r="H11" s="101" t="s">
        <v>147</v>
      </c>
      <c r="I11" s="91" t="s">
        <v>148</v>
      </c>
      <c r="J11" s="92">
        <f t="shared" si="0"/>
        <v>1</v>
      </c>
      <c r="K11" s="93" t="s">
        <v>149</v>
      </c>
      <c r="L11" s="93" t="s">
        <v>150</v>
      </c>
      <c r="M11" s="97" t="s">
        <v>470</v>
      </c>
      <c r="N11" s="278" t="s">
        <v>451</v>
      </c>
      <c r="O11" s="99" t="s">
        <v>151</v>
      </c>
      <c r="P11" s="100"/>
      <c r="Q11" s="23"/>
      <c r="R11" s="23"/>
      <c r="S11" s="23"/>
      <c r="T11" s="23"/>
      <c r="U11" s="23"/>
      <c r="V11" s="23"/>
      <c r="W11" s="23"/>
      <c r="X11" s="23"/>
      <c r="Y11" s="23"/>
      <c r="Z11" s="23"/>
      <c r="AA11" s="23"/>
      <c r="AB11" s="23"/>
    </row>
    <row r="12" spans="1:28" ht="15.75" customHeight="1" x14ac:dyDescent="0.25">
      <c r="A12" s="56" t="s">
        <v>152</v>
      </c>
      <c r="B12" s="57" t="s">
        <v>153</v>
      </c>
      <c r="C12" s="102">
        <f>C3*0.3</f>
        <v>9</v>
      </c>
      <c r="D12" s="59" t="s">
        <v>5</v>
      </c>
      <c r="E12" s="60">
        <f>IF(D12="AA",1*C12,IF(D12="A",0.9*C12,IF(D12="BB",0.8*C12,IF(D12="B",0.7*C12,IF(D12="CC",0.6*C12,IF(D12="C",0.5*C12,IF(D12="D",0.3*C12,IF(D12="E",0*C12,"Belum Diisi"))))))))</f>
        <v>9</v>
      </c>
      <c r="F12" s="60"/>
      <c r="G12" s="61">
        <f>J12/C12</f>
        <v>1</v>
      </c>
      <c r="H12" s="60"/>
      <c r="I12" s="60"/>
      <c r="J12" s="62">
        <f>AVERAGE(J14:J36)*C12</f>
        <v>9</v>
      </c>
      <c r="K12" s="63" t="s">
        <v>154</v>
      </c>
      <c r="L12" s="103" t="s">
        <v>154</v>
      </c>
      <c r="M12" s="66"/>
      <c r="N12" s="66"/>
      <c r="O12" s="66"/>
      <c r="P12" s="23"/>
      <c r="Q12" s="23"/>
      <c r="R12" s="23"/>
      <c r="S12" s="23"/>
      <c r="T12" s="23"/>
      <c r="U12" s="23"/>
      <c r="V12" s="23"/>
      <c r="W12" s="23"/>
      <c r="X12" s="23"/>
      <c r="Y12" s="23"/>
      <c r="Z12" s="23"/>
      <c r="AA12" s="23"/>
      <c r="AB12" s="23"/>
    </row>
    <row r="13" spans="1:28" ht="15.75" customHeight="1" x14ac:dyDescent="0.25">
      <c r="A13" s="302" t="s">
        <v>123</v>
      </c>
      <c r="B13" s="296"/>
      <c r="C13" s="296"/>
      <c r="D13" s="296"/>
      <c r="E13" s="296"/>
      <c r="F13" s="88"/>
      <c r="G13" s="104"/>
      <c r="H13" s="101"/>
      <c r="I13" s="101"/>
      <c r="J13" s="101"/>
      <c r="K13" s="93"/>
      <c r="L13" s="93"/>
      <c r="M13" s="105"/>
      <c r="N13" s="105"/>
      <c r="O13" s="105"/>
      <c r="P13" s="23"/>
      <c r="Q13" s="23"/>
      <c r="R13" s="23"/>
      <c r="S13" s="23"/>
      <c r="T13" s="23"/>
      <c r="U13" s="23"/>
      <c r="V13" s="23"/>
      <c r="W13" s="23"/>
      <c r="X13" s="23"/>
      <c r="Y13" s="23"/>
      <c r="Z13" s="23"/>
      <c r="AA13" s="23"/>
      <c r="AB13" s="23"/>
    </row>
    <row r="14" spans="1:28" ht="15.75" customHeight="1" x14ac:dyDescent="0.25">
      <c r="A14" s="87">
        <v>1</v>
      </c>
      <c r="B14" s="302" t="s">
        <v>155</v>
      </c>
      <c r="C14" s="296"/>
      <c r="D14" s="296"/>
      <c r="E14" s="297"/>
      <c r="F14" s="88"/>
      <c r="G14" s="104"/>
      <c r="H14" s="101"/>
      <c r="I14" s="101"/>
      <c r="J14" s="101"/>
      <c r="K14" s="93"/>
      <c r="L14" s="93"/>
      <c r="M14" s="106"/>
      <c r="N14" s="107"/>
      <c r="O14" s="108"/>
      <c r="P14" s="23"/>
      <c r="Q14" s="23"/>
      <c r="R14" s="23"/>
      <c r="S14" s="23"/>
      <c r="T14" s="23"/>
      <c r="U14" s="23"/>
      <c r="V14" s="23"/>
      <c r="W14" s="23"/>
      <c r="X14" s="23"/>
      <c r="Y14" s="23"/>
      <c r="Z14" s="23"/>
      <c r="AA14" s="23"/>
      <c r="AB14" s="23"/>
    </row>
    <row r="15" spans="1:28" ht="31.5" customHeight="1" x14ac:dyDescent="0.25">
      <c r="A15" s="87"/>
      <c r="B15" s="302" t="s">
        <v>156</v>
      </c>
      <c r="C15" s="296"/>
      <c r="D15" s="296"/>
      <c r="E15" s="297"/>
      <c r="F15" s="109" t="s">
        <v>157</v>
      </c>
      <c r="G15" s="104"/>
      <c r="H15" s="101" t="s">
        <v>147</v>
      </c>
      <c r="I15" s="91" t="s">
        <v>148</v>
      </c>
      <c r="J15" s="92">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93"/>
      <c r="L15" s="93"/>
      <c r="M15" s="110" t="s">
        <v>158</v>
      </c>
      <c r="N15" s="277" t="s">
        <v>452</v>
      </c>
      <c r="O15" s="96" t="s">
        <v>159</v>
      </c>
      <c r="P15" s="23"/>
      <c r="Q15" s="23"/>
      <c r="R15" s="23"/>
      <c r="S15" s="23"/>
      <c r="T15" s="23"/>
      <c r="U15" s="23"/>
      <c r="V15" s="23"/>
      <c r="W15" s="23"/>
      <c r="X15" s="23"/>
      <c r="Y15" s="23"/>
      <c r="Z15" s="23"/>
      <c r="AA15" s="23"/>
      <c r="AB15" s="23"/>
    </row>
    <row r="16" spans="1:28" ht="67.5" customHeight="1" x14ac:dyDescent="0.25">
      <c r="A16" s="87"/>
      <c r="B16" s="302" t="s">
        <v>160</v>
      </c>
      <c r="C16" s="296"/>
      <c r="D16" s="296"/>
      <c r="E16" s="297"/>
      <c r="F16" s="109" t="s">
        <v>161</v>
      </c>
      <c r="G16" s="104"/>
      <c r="H16" s="101" t="s">
        <v>147</v>
      </c>
      <c r="I16" s="91" t="s">
        <v>148</v>
      </c>
      <c r="J16" s="92">
        <f t="shared" si="1"/>
        <v>1</v>
      </c>
      <c r="K16" s="93"/>
      <c r="L16" s="93"/>
      <c r="M16" s="110" t="s">
        <v>162</v>
      </c>
      <c r="N16" s="277" t="s">
        <v>453</v>
      </c>
      <c r="O16" s="111" t="s">
        <v>163</v>
      </c>
      <c r="P16" s="23"/>
      <c r="Q16" s="23"/>
      <c r="R16" s="23"/>
      <c r="S16" s="23"/>
      <c r="T16" s="23"/>
      <c r="U16" s="23"/>
      <c r="V16" s="23"/>
      <c r="W16" s="23"/>
      <c r="X16" s="23"/>
      <c r="Y16" s="23"/>
      <c r="Z16" s="23"/>
      <c r="AA16" s="23"/>
      <c r="AB16" s="23"/>
    </row>
    <row r="17" spans="1:28" ht="36.75" customHeight="1" x14ac:dyDescent="0.25">
      <c r="A17" s="87"/>
      <c r="B17" s="302" t="s">
        <v>164</v>
      </c>
      <c r="C17" s="296"/>
      <c r="D17" s="296"/>
      <c r="E17" s="297"/>
      <c r="F17" s="109" t="s">
        <v>165</v>
      </c>
      <c r="G17" s="104"/>
      <c r="H17" s="101" t="s">
        <v>147</v>
      </c>
      <c r="I17" s="91" t="s">
        <v>148</v>
      </c>
      <c r="J17" s="92">
        <f t="shared" si="1"/>
        <v>1</v>
      </c>
      <c r="K17" s="93"/>
      <c r="L17" s="93"/>
      <c r="M17" s="112" t="s">
        <v>486</v>
      </c>
      <c r="N17" s="198" t="s">
        <v>487</v>
      </c>
      <c r="O17" s="113" t="s">
        <v>166</v>
      </c>
      <c r="P17" s="23"/>
      <c r="Q17" s="23"/>
      <c r="R17" s="23"/>
      <c r="S17" s="23"/>
      <c r="T17" s="23"/>
      <c r="U17" s="23"/>
      <c r="V17" s="23"/>
      <c r="W17" s="23"/>
      <c r="X17" s="23"/>
      <c r="Y17" s="23"/>
      <c r="Z17" s="23"/>
      <c r="AA17" s="23"/>
      <c r="AB17" s="23"/>
    </row>
    <row r="18" spans="1:28" ht="15.75" customHeight="1" x14ac:dyDescent="0.25">
      <c r="A18" s="87">
        <v>2</v>
      </c>
      <c r="B18" s="302" t="s">
        <v>167</v>
      </c>
      <c r="C18" s="296"/>
      <c r="D18" s="296"/>
      <c r="E18" s="297"/>
      <c r="F18" s="88"/>
      <c r="G18" s="104"/>
      <c r="H18" s="101"/>
      <c r="I18" s="101"/>
      <c r="J18" s="101"/>
      <c r="K18" s="93"/>
      <c r="L18" s="93"/>
      <c r="M18" s="283"/>
      <c r="N18" s="284"/>
      <c r="O18" s="114"/>
      <c r="P18" s="23"/>
      <c r="Q18" s="23"/>
      <c r="R18" s="23"/>
      <c r="S18" s="23"/>
      <c r="T18" s="23"/>
      <c r="U18" s="23"/>
      <c r="V18" s="23"/>
      <c r="W18" s="23"/>
      <c r="X18" s="23"/>
      <c r="Y18" s="23"/>
      <c r="Z18" s="23"/>
      <c r="AA18" s="23"/>
      <c r="AB18" s="23"/>
    </row>
    <row r="19" spans="1:28" ht="80.25" customHeight="1" x14ac:dyDescent="0.25">
      <c r="A19" s="87"/>
      <c r="B19" s="302" t="s">
        <v>156</v>
      </c>
      <c r="C19" s="296"/>
      <c r="D19" s="296"/>
      <c r="E19" s="297"/>
      <c r="F19" s="109" t="s">
        <v>168</v>
      </c>
      <c r="G19" s="104"/>
      <c r="H19" s="101" t="s">
        <v>147</v>
      </c>
      <c r="I19" s="91" t="s">
        <v>148</v>
      </c>
      <c r="J19" s="92">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93"/>
      <c r="L19" s="279"/>
      <c r="M19" s="285" t="s">
        <v>169</v>
      </c>
      <c r="N19" s="330" t="s">
        <v>454</v>
      </c>
      <c r="O19" s="280" t="s">
        <v>170</v>
      </c>
      <c r="P19" s="23"/>
      <c r="Q19" s="23"/>
      <c r="R19" s="23"/>
      <c r="S19" s="23"/>
      <c r="U19" s="23"/>
      <c r="V19" s="23"/>
      <c r="W19" s="23"/>
      <c r="X19" s="23"/>
      <c r="Y19" s="23"/>
      <c r="Z19" s="23"/>
      <c r="AA19" s="23"/>
      <c r="AB19" s="23"/>
    </row>
    <row r="20" spans="1:28" ht="82.5" customHeight="1" x14ac:dyDescent="0.25">
      <c r="A20" s="87"/>
      <c r="B20" s="302" t="s">
        <v>160</v>
      </c>
      <c r="C20" s="296"/>
      <c r="D20" s="296"/>
      <c r="E20" s="297"/>
      <c r="F20" s="109" t="s">
        <v>168</v>
      </c>
      <c r="G20" s="104"/>
      <c r="H20" s="101" t="s">
        <v>147</v>
      </c>
      <c r="I20" s="91" t="s">
        <v>148</v>
      </c>
      <c r="J20" s="92">
        <f t="shared" si="2"/>
        <v>1</v>
      </c>
      <c r="K20" s="93"/>
      <c r="L20" s="279"/>
      <c r="M20" s="285" t="s">
        <v>171</v>
      </c>
      <c r="N20" s="286" t="s">
        <v>455</v>
      </c>
      <c r="O20" s="281" t="s">
        <v>172</v>
      </c>
      <c r="P20" s="23"/>
      <c r="Q20" s="23"/>
      <c r="R20" s="23"/>
      <c r="S20" s="23"/>
      <c r="U20" s="23"/>
      <c r="V20" s="23"/>
      <c r="W20" s="23"/>
      <c r="X20" s="23"/>
      <c r="Y20" s="23"/>
      <c r="Z20" s="23"/>
      <c r="AA20" s="23"/>
      <c r="AB20" s="23"/>
    </row>
    <row r="21" spans="1:28" ht="82.5" customHeight="1" x14ac:dyDescent="0.25">
      <c r="A21" s="87"/>
      <c r="B21" s="302" t="s">
        <v>164</v>
      </c>
      <c r="C21" s="296"/>
      <c r="D21" s="296"/>
      <c r="E21" s="297"/>
      <c r="F21" s="109" t="s">
        <v>173</v>
      </c>
      <c r="G21" s="104"/>
      <c r="H21" s="101" t="s">
        <v>147</v>
      </c>
      <c r="I21" s="91" t="s">
        <v>148</v>
      </c>
      <c r="J21" s="92">
        <f t="shared" si="2"/>
        <v>1</v>
      </c>
      <c r="K21" s="93"/>
      <c r="L21" s="279"/>
      <c r="M21" s="285" t="s">
        <v>174</v>
      </c>
      <c r="N21" s="286" t="s">
        <v>456</v>
      </c>
      <c r="O21" s="282" t="s">
        <v>175</v>
      </c>
      <c r="P21" s="23"/>
      <c r="Q21" s="23"/>
      <c r="R21" s="23"/>
      <c r="S21" s="23"/>
      <c r="U21" s="23"/>
      <c r="V21" s="23"/>
      <c r="W21" s="23"/>
      <c r="X21" s="23"/>
      <c r="Y21" s="23"/>
      <c r="Z21" s="23"/>
      <c r="AA21" s="23"/>
      <c r="AB21" s="23"/>
    </row>
    <row r="22" spans="1:28" ht="90" x14ac:dyDescent="0.25">
      <c r="A22" s="87">
        <v>3</v>
      </c>
      <c r="B22" s="302" t="s">
        <v>176</v>
      </c>
      <c r="C22" s="296"/>
      <c r="D22" s="296"/>
      <c r="E22" s="297"/>
      <c r="F22" s="88" t="s">
        <v>177</v>
      </c>
      <c r="G22" s="116"/>
      <c r="H22" s="90" t="s">
        <v>131</v>
      </c>
      <c r="I22" s="91" t="s">
        <v>7</v>
      </c>
      <c r="J22" s="92">
        <f t="shared" si="2"/>
        <v>1</v>
      </c>
      <c r="K22" s="93"/>
      <c r="L22" s="93"/>
      <c r="M22" s="117" t="s">
        <v>178</v>
      </c>
      <c r="N22" s="331" t="s">
        <v>488</v>
      </c>
      <c r="O22" s="118" t="s">
        <v>179</v>
      </c>
      <c r="P22" s="23"/>
      <c r="Q22" s="23"/>
      <c r="R22" s="23"/>
      <c r="S22" s="23"/>
      <c r="T22" s="23"/>
      <c r="U22" s="23"/>
      <c r="V22" s="23"/>
      <c r="W22" s="23"/>
      <c r="X22" s="23"/>
      <c r="Y22" s="23"/>
      <c r="Z22" s="23"/>
      <c r="AA22" s="23"/>
      <c r="AB22" s="23"/>
    </row>
    <row r="23" spans="1:28" ht="15.75" customHeight="1" x14ac:dyDescent="0.25">
      <c r="A23" s="87">
        <v>4</v>
      </c>
      <c r="B23" s="302" t="s">
        <v>180</v>
      </c>
      <c r="C23" s="296"/>
      <c r="D23" s="296"/>
      <c r="E23" s="297"/>
      <c r="F23" s="88"/>
      <c r="G23" s="116"/>
      <c r="H23" s="91"/>
      <c r="I23" s="91"/>
      <c r="J23" s="91"/>
      <c r="K23" s="67"/>
      <c r="L23" s="67"/>
      <c r="M23" s="119"/>
      <c r="N23" s="120"/>
      <c r="O23" s="121"/>
      <c r="P23" s="23"/>
      <c r="Q23" s="23"/>
      <c r="R23" s="23"/>
      <c r="S23" s="23"/>
      <c r="T23" s="23"/>
      <c r="U23" s="23"/>
      <c r="V23" s="23"/>
      <c r="W23" s="23"/>
      <c r="X23" s="23"/>
      <c r="Y23" s="23"/>
      <c r="Z23" s="23"/>
      <c r="AA23" s="23"/>
      <c r="AB23" s="23"/>
    </row>
    <row r="24" spans="1:28" ht="96.75" customHeight="1" x14ac:dyDescent="0.25">
      <c r="A24" s="87"/>
      <c r="B24" s="302" t="s">
        <v>156</v>
      </c>
      <c r="C24" s="296"/>
      <c r="D24" s="296"/>
      <c r="E24" s="297"/>
      <c r="F24" s="109" t="s">
        <v>181</v>
      </c>
      <c r="G24" s="89"/>
      <c r="H24" s="90" t="s">
        <v>131</v>
      </c>
      <c r="I24" s="91" t="s">
        <v>7</v>
      </c>
      <c r="J24" s="92">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93" t="s">
        <v>182</v>
      </c>
      <c r="L24" s="93" t="s">
        <v>182</v>
      </c>
      <c r="M24" s="117" t="s">
        <v>183</v>
      </c>
      <c r="N24" s="122" t="s">
        <v>184</v>
      </c>
      <c r="O24" s="123" t="s">
        <v>185</v>
      </c>
      <c r="P24" s="23"/>
      <c r="Q24" s="23"/>
      <c r="R24" s="23"/>
      <c r="S24" s="23"/>
      <c r="T24" s="23"/>
      <c r="U24" s="23"/>
      <c r="V24" s="23"/>
      <c r="W24" s="23"/>
      <c r="X24" s="23"/>
      <c r="Y24" s="23"/>
      <c r="Z24" s="23"/>
      <c r="AA24" s="23"/>
      <c r="AB24" s="23"/>
    </row>
    <row r="25" spans="1:28" ht="96.75" customHeight="1" x14ac:dyDescent="0.25">
      <c r="A25" s="87"/>
      <c r="B25" s="302" t="s">
        <v>164</v>
      </c>
      <c r="C25" s="296"/>
      <c r="D25" s="296"/>
      <c r="E25" s="297"/>
      <c r="F25" s="109" t="s">
        <v>186</v>
      </c>
      <c r="G25" s="89"/>
      <c r="H25" s="90" t="s">
        <v>131</v>
      </c>
      <c r="I25" s="91" t="s">
        <v>7</v>
      </c>
      <c r="J25" s="92">
        <f t="shared" si="3"/>
        <v>1</v>
      </c>
      <c r="K25" s="93" t="s">
        <v>182</v>
      </c>
      <c r="L25" s="93" t="s">
        <v>182</v>
      </c>
      <c r="M25" s="117" t="s">
        <v>187</v>
      </c>
      <c r="N25" s="122" t="s">
        <v>489</v>
      </c>
      <c r="O25" s="125" t="s">
        <v>188</v>
      </c>
      <c r="P25" s="23"/>
      <c r="Q25" s="23"/>
      <c r="R25" s="23"/>
      <c r="S25" s="23"/>
      <c r="T25" s="23"/>
      <c r="U25" s="23"/>
      <c r="V25" s="23"/>
      <c r="W25" s="23"/>
      <c r="X25" s="23"/>
      <c r="Y25" s="23"/>
      <c r="Z25" s="23"/>
      <c r="AA25" s="23"/>
      <c r="AB25" s="23"/>
    </row>
    <row r="26" spans="1:28" ht="15.75" customHeight="1" x14ac:dyDescent="0.25">
      <c r="A26" s="87">
        <v>5</v>
      </c>
      <c r="B26" s="302" t="s">
        <v>189</v>
      </c>
      <c r="C26" s="296"/>
      <c r="D26" s="296"/>
      <c r="E26" s="297"/>
      <c r="F26" s="88"/>
      <c r="G26" s="126"/>
      <c r="H26" s="127"/>
      <c r="I26" s="101"/>
      <c r="J26" s="101"/>
      <c r="K26" s="128"/>
      <c r="L26" s="128"/>
      <c r="M26" s="119"/>
      <c r="N26" s="120"/>
      <c r="O26" s="129"/>
      <c r="P26" s="23"/>
      <c r="Q26" s="23"/>
      <c r="R26" s="23"/>
      <c r="S26" s="23"/>
      <c r="T26" s="23"/>
      <c r="U26" s="23"/>
      <c r="V26" s="23"/>
      <c r="W26" s="23"/>
      <c r="X26" s="23"/>
      <c r="Y26" s="23"/>
      <c r="Z26" s="23"/>
      <c r="AA26" s="23"/>
      <c r="AB26" s="23"/>
    </row>
    <row r="27" spans="1:28" ht="104.25" customHeight="1" x14ac:dyDescent="0.25">
      <c r="A27" s="87"/>
      <c r="B27" s="302" t="s">
        <v>156</v>
      </c>
      <c r="C27" s="296"/>
      <c r="D27" s="296"/>
      <c r="E27" s="297"/>
      <c r="F27" s="109" t="s">
        <v>190</v>
      </c>
      <c r="G27" s="89"/>
      <c r="H27" s="90" t="s">
        <v>131</v>
      </c>
      <c r="I27" s="91" t="s">
        <v>7</v>
      </c>
      <c r="J27" s="92">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93" t="s">
        <v>191</v>
      </c>
      <c r="L27" s="93" t="s">
        <v>191</v>
      </c>
      <c r="M27" s="287" t="s">
        <v>192</v>
      </c>
      <c r="N27" s="332" t="s">
        <v>491</v>
      </c>
      <c r="O27" s="130" t="s">
        <v>193</v>
      </c>
      <c r="P27" s="23"/>
      <c r="Q27" s="23"/>
      <c r="R27" s="23"/>
      <c r="S27" s="23"/>
      <c r="T27" s="23"/>
      <c r="U27" s="23"/>
      <c r="V27" s="23"/>
      <c r="W27" s="23"/>
      <c r="X27" s="23"/>
      <c r="Y27" s="23"/>
      <c r="Z27" s="23"/>
      <c r="AA27" s="23"/>
      <c r="AB27" s="23"/>
    </row>
    <row r="28" spans="1:28" ht="104.25" customHeight="1" x14ac:dyDescent="0.25">
      <c r="A28" s="87"/>
      <c r="B28" s="302" t="s">
        <v>164</v>
      </c>
      <c r="C28" s="296"/>
      <c r="D28" s="296"/>
      <c r="E28" s="297"/>
      <c r="F28" s="109" t="s">
        <v>190</v>
      </c>
      <c r="G28" s="89"/>
      <c r="H28" s="90" t="s">
        <v>131</v>
      </c>
      <c r="I28" s="91" t="s">
        <v>7</v>
      </c>
      <c r="J28" s="92">
        <f t="shared" si="4"/>
        <v>1</v>
      </c>
      <c r="K28" s="93" t="s">
        <v>191</v>
      </c>
      <c r="L28" s="93" t="s">
        <v>191</v>
      </c>
      <c r="M28" s="287" t="s">
        <v>192</v>
      </c>
      <c r="N28" s="198" t="s">
        <v>490</v>
      </c>
      <c r="O28" s="125" t="s">
        <v>194</v>
      </c>
      <c r="P28" s="23"/>
      <c r="Q28" s="23"/>
      <c r="R28" s="23"/>
      <c r="S28" s="23"/>
      <c r="T28" s="23"/>
      <c r="U28" s="23"/>
      <c r="V28" s="23"/>
      <c r="W28" s="23"/>
      <c r="X28" s="23"/>
      <c r="Y28" s="23"/>
      <c r="Z28" s="23"/>
      <c r="AA28" s="23"/>
      <c r="AB28" s="23"/>
    </row>
    <row r="29" spans="1:28" ht="153.75" customHeight="1" x14ac:dyDescent="0.25">
      <c r="A29" s="87">
        <v>6</v>
      </c>
      <c r="B29" s="302" t="s">
        <v>195</v>
      </c>
      <c r="C29" s="296"/>
      <c r="D29" s="296"/>
      <c r="E29" s="297"/>
      <c r="F29" s="88" t="s">
        <v>196</v>
      </c>
      <c r="G29" s="104"/>
      <c r="H29" s="90" t="s">
        <v>197</v>
      </c>
      <c r="I29" s="91" t="s">
        <v>7</v>
      </c>
      <c r="J29" s="92">
        <f t="shared" si="4"/>
        <v>1</v>
      </c>
      <c r="K29" s="128"/>
      <c r="L29" s="93"/>
      <c r="M29" s="131" t="s">
        <v>195</v>
      </c>
      <c r="N29" s="122" t="s">
        <v>492</v>
      </c>
      <c r="O29" s="132" t="s">
        <v>198</v>
      </c>
      <c r="P29" s="23"/>
      <c r="Q29" s="23"/>
      <c r="R29" s="23"/>
      <c r="S29" s="23"/>
      <c r="T29" s="23"/>
      <c r="U29" s="23"/>
      <c r="V29" s="23"/>
      <c r="W29" s="23"/>
      <c r="X29" s="23"/>
      <c r="Y29" s="23"/>
      <c r="Z29" s="23"/>
      <c r="AA29" s="23"/>
      <c r="AB29" s="23"/>
    </row>
    <row r="30" spans="1:28" ht="34.5" customHeight="1" x14ac:dyDescent="0.25">
      <c r="A30" s="87">
        <v>7</v>
      </c>
      <c r="B30" s="302" t="s">
        <v>199</v>
      </c>
      <c r="C30" s="296"/>
      <c r="D30" s="296"/>
      <c r="E30" s="297"/>
      <c r="F30" s="88"/>
      <c r="G30" s="126"/>
      <c r="H30" s="127"/>
      <c r="I30" s="101"/>
      <c r="J30" s="101"/>
      <c r="K30" s="128"/>
      <c r="L30" s="93"/>
      <c r="M30" s="133"/>
      <c r="N30" s="134"/>
      <c r="O30" s="135"/>
      <c r="P30" s="23"/>
      <c r="Q30" s="23"/>
      <c r="R30" s="23"/>
      <c r="S30" s="23"/>
      <c r="T30" s="23"/>
      <c r="U30" s="23"/>
      <c r="V30" s="23"/>
      <c r="W30" s="23"/>
      <c r="X30" s="23"/>
      <c r="Y30" s="23"/>
      <c r="Z30" s="23"/>
      <c r="AA30" s="23"/>
      <c r="AB30" s="23"/>
    </row>
    <row r="31" spans="1:28" ht="74.25" customHeight="1" x14ac:dyDescent="0.25">
      <c r="A31" s="87"/>
      <c r="B31" s="302" t="s">
        <v>156</v>
      </c>
      <c r="C31" s="296"/>
      <c r="D31" s="296"/>
      <c r="E31" s="297"/>
      <c r="F31" s="109" t="s">
        <v>200</v>
      </c>
      <c r="G31" s="89"/>
      <c r="H31" s="90" t="s">
        <v>131</v>
      </c>
      <c r="I31" s="91" t="s">
        <v>7</v>
      </c>
      <c r="J31" s="92">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93" t="s">
        <v>201</v>
      </c>
      <c r="L31" s="93" t="s">
        <v>201</v>
      </c>
      <c r="M31" s="110" t="s">
        <v>202</v>
      </c>
      <c r="N31" s="333" t="s">
        <v>493</v>
      </c>
      <c r="O31" s="115" t="s">
        <v>203</v>
      </c>
      <c r="P31" s="23"/>
      <c r="Q31" s="23"/>
      <c r="R31" s="23"/>
      <c r="S31" s="23"/>
      <c r="T31" s="23"/>
      <c r="U31" s="23"/>
      <c r="V31" s="23"/>
      <c r="W31" s="23"/>
      <c r="X31" s="23"/>
      <c r="Y31" s="23"/>
      <c r="Z31" s="23"/>
      <c r="AA31" s="23"/>
      <c r="AB31" s="23"/>
    </row>
    <row r="32" spans="1:28" ht="68.25" customHeight="1" x14ac:dyDescent="0.25">
      <c r="A32" s="87"/>
      <c r="B32" s="302" t="s">
        <v>164</v>
      </c>
      <c r="C32" s="296"/>
      <c r="D32" s="296"/>
      <c r="E32" s="297"/>
      <c r="F32" s="109" t="s">
        <v>204</v>
      </c>
      <c r="G32" s="89"/>
      <c r="H32" s="90" t="s">
        <v>131</v>
      </c>
      <c r="I32" s="91" t="s">
        <v>7</v>
      </c>
      <c r="J32" s="92">
        <f t="shared" si="5"/>
        <v>1</v>
      </c>
      <c r="K32" s="93" t="s">
        <v>201</v>
      </c>
      <c r="L32" s="93" t="s">
        <v>201</v>
      </c>
      <c r="M32" s="110" t="s">
        <v>205</v>
      </c>
      <c r="N32" s="333" t="s">
        <v>494</v>
      </c>
      <c r="O32" s="136" t="s">
        <v>206</v>
      </c>
      <c r="P32" s="23"/>
      <c r="Q32" s="23"/>
      <c r="R32" s="23"/>
      <c r="S32" s="23"/>
      <c r="T32" s="23"/>
      <c r="U32" s="23"/>
      <c r="V32" s="23"/>
      <c r="W32" s="23"/>
      <c r="X32" s="23"/>
      <c r="Y32" s="23"/>
      <c r="Z32" s="23"/>
      <c r="AA32" s="23"/>
      <c r="AB32" s="23"/>
    </row>
    <row r="33" spans="1:28" ht="197.25" customHeight="1" x14ac:dyDescent="0.25">
      <c r="A33" s="87">
        <v>8</v>
      </c>
      <c r="B33" s="302" t="s">
        <v>207</v>
      </c>
      <c r="C33" s="296"/>
      <c r="D33" s="296"/>
      <c r="E33" s="297"/>
      <c r="F33" s="109" t="s">
        <v>208</v>
      </c>
      <c r="G33" s="89"/>
      <c r="H33" s="90" t="s">
        <v>197</v>
      </c>
      <c r="I33" s="91" t="s">
        <v>7</v>
      </c>
      <c r="J33" s="92">
        <f t="shared" si="5"/>
        <v>1</v>
      </c>
      <c r="K33" s="137" t="s">
        <v>209</v>
      </c>
      <c r="L33" s="137" t="s">
        <v>209</v>
      </c>
      <c r="M33" s="110" t="s">
        <v>210</v>
      </c>
      <c r="N33" s="95" t="s">
        <v>495</v>
      </c>
      <c r="O33" s="96" t="s">
        <v>211</v>
      </c>
      <c r="P33" s="23"/>
      <c r="Q33" s="23"/>
      <c r="R33" s="23"/>
      <c r="S33" s="23"/>
      <c r="T33" s="23"/>
      <c r="U33" s="23"/>
      <c r="V33" s="23"/>
      <c r="W33" s="23"/>
      <c r="X33" s="23"/>
      <c r="Y33" s="23"/>
      <c r="Z33" s="23"/>
      <c r="AA33" s="23"/>
      <c r="AB33" s="23"/>
    </row>
    <row r="34" spans="1:28" ht="84" customHeight="1" x14ac:dyDescent="0.25">
      <c r="A34" s="87">
        <v>9</v>
      </c>
      <c r="B34" s="302" t="s">
        <v>212</v>
      </c>
      <c r="C34" s="296"/>
      <c r="D34" s="296"/>
      <c r="E34" s="297"/>
      <c r="F34" s="109" t="s">
        <v>213</v>
      </c>
      <c r="G34" s="89"/>
      <c r="H34" s="90" t="s">
        <v>141</v>
      </c>
      <c r="I34" s="91" t="s">
        <v>7</v>
      </c>
      <c r="J34" s="92">
        <f t="shared" si="5"/>
        <v>1</v>
      </c>
      <c r="K34" s="137" t="s">
        <v>214</v>
      </c>
      <c r="L34" s="137" t="s">
        <v>214</v>
      </c>
      <c r="M34" s="138" t="s">
        <v>215</v>
      </c>
      <c r="N34" s="95" t="s">
        <v>496</v>
      </c>
      <c r="O34" s="139" t="s">
        <v>216</v>
      </c>
      <c r="P34" s="23"/>
      <c r="Q34" s="23"/>
      <c r="R34" s="23"/>
      <c r="S34" s="23"/>
      <c r="T34" s="23"/>
      <c r="U34" s="23"/>
      <c r="V34" s="23"/>
      <c r="W34" s="23"/>
      <c r="X34" s="23"/>
      <c r="Y34" s="23"/>
      <c r="Z34" s="23"/>
      <c r="AA34" s="23"/>
      <c r="AB34" s="23"/>
    </row>
    <row r="35" spans="1:28" ht="15.75" customHeight="1" x14ac:dyDescent="0.25">
      <c r="A35" s="74">
        <v>10</v>
      </c>
      <c r="B35" s="314" t="s">
        <v>217</v>
      </c>
      <c r="C35" s="296"/>
      <c r="D35" s="296"/>
      <c r="E35" s="297"/>
      <c r="F35" s="140" t="s">
        <v>218</v>
      </c>
      <c r="G35" s="141"/>
      <c r="H35" s="142"/>
      <c r="I35" s="143"/>
      <c r="J35" s="143"/>
      <c r="K35" s="144"/>
      <c r="L35" s="144"/>
      <c r="M35" s="145"/>
      <c r="N35" s="146"/>
      <c r="O35" s="147" t="s">
        <v>219</v>
      </c>
      <c r="P35" s="148"/>
      <c r="Q35" s="149"/>
      <c r="R35" s="150"/>
      <c r="S35" s="150"/>
      <c r="T35" s="150"/>
      <c r="U35" s="150"/>
      <c r="V35" s="150"/>
      <c r="W35" s="150"/>
      <c r="X35" s="150"/>
      <c r="Y35" s="150"/>
      <c r="Z35" s="150"/>
      <c r="AA35" s="150"/>
      <c r="AB35" s="150"/>
    </row>
    <row r="36" spans="1:28" ht="135.75" customHeight="1" x14ac:dyDescent="0.25">
      <c r="A36" s="87">
        <v>11</v>
      </c>
      <c r="B36" s="302" t="s">
        <v>220</v>
      </c>
      <c r="C36" s="296"/>
      <c r="D36" s="296"/>
      <c r="E36" s="297"/>
      <c r="F36" s="109" t="s">
        <v>221</v>
      </c>
      <c r="G36" s="89"/>
      <c r="H36" s="90" t="s">
        <v>131</v>
      </c>
      <c r="I36" s="91" t="s">
        <v>7</v>
      </c>
      <c r="J36" s="92">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93" t="s">
        <v>222</v>
      </c>
      <c r="L36" s="151" t="s">
        <v>222</v>
      </c>
      <c r="M36" s="117" t="s">
        <v>497</v>
      </c>
      <c r="N36" s="124" t="s">
        <v>498</v>
      </c>
      <c r="O36" s="152" t="s">
        <v>223</v>
      </c>
      <c r="P36" s="23"/>
      <c r="Q36" s="23"/>
      <c r="R36" s="23"/>
      <c r="S36" s="23"/>
      <c r="T36" s="23"/>
      <c r="U36" s="23"/>
      <c r="V36" s="23"/>
      <c r="W36" s="23"/>
      <c r="X36" s="23"/>
      <c r="Y36" s="23"/>
      <c r="Z36" s="23"/>
      <c r="AA36" s="23"/>
      <c r="AB36" s="23"/>
    </row>
    <row r="37" spans="1:28" ht="15.75" customHeight="1" x14ac:dyDescent="0.25">
      <c r="A37" s="56" t="s">
        <v>224</v>
      </c>
      <c r="B37" s="57" t="s">
        <v>225</v>
      </c>
      <c r="C37" s="102">
        <f>C3*0.5</f>
        <v>15</v>
      </c>
      <c r="D37" s="59" t="s">
        <v>5</v>
      </c>
      <c r="E37" s="60">
        <f>IF(D37="AA",1*C37,IF(D37="A",0.9*C37,IF(D37="BB",0.8*C37,IF(D37="B",0.7*C37,IF(D37="CC",0.6*C37,IF(D37="C",0.5*C37,IF(D37="D",0.3*C37,IF(D37="E",0*C37,"Belum Diisi"))))))))</f>
        <v>15</v>
      </c>
      <c r="F37" s="60"/>
      <c r="G37" s="61">
        <f>J37/C37</f>
        <v>1</v>
      </c>
      <c r="H37" s="60"/>
      <c r="I37" s="60"/>
      <c r="J37" s="62">
        <f>AVERAGE(J39:J48)*C37</f>
        <v>15</v>
      </c>
      <c r="K37" s="63"/>
      <c r="L37" s="153"/>
      <c r="M37" s="154"/>
      <c r="N37" s="155"/>
      <c r="O37" s="156"/>
      <c r="P37" s="23"/>
      <c r="Q37" s="23"/>
      <c r="R37" s="23"/>
      <c r="S37" s="23"/>
      <c r="T37" s="23"/>
      <c r="U37" s="23"/>
      <c r="V37" s="23"/>
      <c r="W37" s="23"/>
      <c r="X37" s="23"/>
      <c r="Y37" s="23"/>
      <c r="Z37" s="23"/>
      <c r="AA37" s="23"/>
      <c r="AB37" s="23"/>
    </row>
    <row r="38" spans="1:28" ht="15.75" customHeight="1" x14ac:dyDescent="0.25">
      <c r="A38" s="302" t="s">
        <v>123</v>
      </c>
      <c r="B38" s="296"/>
      <c r="C38" s="296"/>
      <c r="D38" s="296"/>
      <c r="E38" s="297"/>
      <c r="F38" s="88"/>
      <c r="G38" s="104"/>
      <c r="H38" s="101"/>
      <c r="I38" s="101"/>
      <c r="J38" s="101"/>
      <c r="K38" s="93"/>
      <c r="L38" s="151"/>
      <c r="M38" s="157"/>
      <c r="N38" s="158"/>
      <c r="O38" s="156"/>
      <c r="P38" s="23"/>
      <c r="Q38" s="23"/>
      <c r="R38" s="23"/>
      <c r="S38" s="23"/>
      <c r="T38" s="23"/>
      <c r="U38" s="23"/>
      <c r="V38" s="23"/>
      <c r="W38" s="23"/>
      <c r="X38" s="23"/>
      <c r="Y38" s="23"/>
      <c r="Z38" s="23"/>
      <c r="AA38" s="23"/>
      <c r="AB38" s="23"/>
    </row>
    <row r="39" spans="1:28" ht="132" customHeight="1" x14ac:dyDescent="0.25">
      <c r="A39" s="159">
        <v>1</v>
      </c>
      <c r="B39" s="302" t="s">
        <v>226</v>
      </c>
      <c r="C39" s="296"/>
      <c r="D39" s="296"/>
      <c r="E39" s="297"/>
      <c r="F39" s="109" t="s">
        <v>227</v>
      </c>
      <c r="G39" s="89"/>
      <c r="H39" s="90" t="s">
        <v>131</v>
      </c>
      <c r="I39" s="90" t="s">
        <v>7</v>
      </c>
      <c r="J39" s="92">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93" t="s">
        <v>228</v>
      </c>
      <c r="L39" s="151" t="s">
        <v>228</v>
      </c>
      <c r="M39" s="98" t="s">
        <v>229</v>
      </c>
      <c r="N39" s="160" t="s">
        <v>514</v>
      </c>
      <c r="O39" s="130" t="s">
        <v>230</v>
      </c>
      <c r="P39" s="100"/>
      <c r="Q39" s="23"/>
      <c r="R39" s="23"/>
      <c r="S39" s="23"/>
      <c r="T39" s="23"/>
      <c r="U39" s="23"/>
      <c r="V39" s="23"/>
      <c r="W39" s="23"/>
      <c r="X39" s="23"/>
      <c r="Y39" s="23"/>
      <c r="Z39" s="23"/>
      <c r="AA39" s="23"/>
      <c r="AB39" s="23"/>
    </row>
    <row r="40" spans="1:28" ht="131.25" customHeight="1" x14ac:dyDescent="0.25">
      <c r="A40" s="159">
        <v>2</v>
      </c>
      <c r="B40" s="302" t="s">
        <v>231</v>
      </c>
      <c r="C40" s="296"/>
      <c r="D40" s="296"/>
      <c r="E40" s="297"/>
      <c r="F40" s="109" t="s">
        <v>232</v>
      </c>
      <c r="G40" s="89"/>
      <c r="H40" s="90" t="s">
        <v>131</v>
      </c>
      <c r="I40" s="90" t="s">
        <v>7</v>
      </c>
      <c r="J40" s="92">
        <f t="shared" si="6"/>
        <v>1</v>
      </c>
      <c r="K40" s="93" t="s">
        <v>228</v>
      </c>
      <c r="L40" s="151" t="s">
        <v>228</v>
      </c>
      <c r="M40" s="97" t="s">
        <v>231</v>
      </c>
      <c r="N40" s="161" t="s">
        <v>499</v>
      </c>
      <c r="O40" s="130" t="s">
        <v>233</v>
      </c>
      <c r="P40" s="100"/>
      <c r="Q40" s="23"/>
      <c r="R40" s="23"/>
      <c r="S40" s="23"/>
      <c r="T40" s="23"/>
      <c r="U40" s="23"/>
      <c r="V40" s="23"/>
      <c r="W40" s="23"/>
      <c r="X40" s="23"/>
      <c r="Y40" s="23"/>
      <c r="Z40" s="23"/>
      <c r="AA40" s="23"/>
      <c r="AB40" s="23"/>
    </row>
    <row r="41" spans="1:28" ht="41.25" customHeight="1" x14ac:dyDescent="0.25">
      <c r="A41" s="159">
        <v>3</v>
      </c>
      <c r="B41" s="302" t="s">
        <v>234</v>
      </c>
      <c r="C41" s="296"/>
      <c r="D41" s="296"/>
      <c r="E41" s="297"/>
      <c r="F41" s="109"/>
      <c r="G41" s="104"/>
      <c r="H41" s="101"/>
      <c r="I41" s="162"/>
      <c r="J41" s="101"/>
      <c r="K41" s="93"/>
      <c r="L41" s="151"/>
      <c r="M41" s="98"/>
      <c r="N41" s="160"/>
      <c r="O41" s="130"/>
      <c r="P41" s="100"/>
      <c r="Q41" s="23"/>
      <c r="R41" s="23"/>
      <c r="S41" s="23"/>
      <c r="T41" s="23"/>
      <c r="U41" s="23"/>
      <c r="V41" s="23"/>
      <c r="W41" s="23"/>
      <c r="X41" s="23"/>
      <c r="Y41" s="23"/>
      <c r="Z41" s="23"/>
      <c r="AA41" s="23"/>
      <c r="AB41" s="23"/>
    </row>
    <row r="42" spans="1:28" ht="120" x14ac:dyDescent="0.25">
      <c r="A42" s="159"/>
      <c r="B42" s="302" t="s">
        <v>156</v>
      </c>
      <c r="C42" s="296"/>
      <c r="D42" s="296"/>
      <c r="E42" s="297"/>
      <c r="F42" s="109" t="s">
        <v>235</v>
      </c>
      <c r="G42" s="89"/>
      <c r="H42" s="101" t="s">
        <v>131</v>
      </c>
      <c r="I42" s="90" t="s">
        <v>7</v>
      </c>
      <c r="J42" s="92">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93" t="s">
        <v>236</v>
      </c>
      <c r="L42" s="151" t="s">
        <v>237</v>
      </c>
      <c r="M42" s="98" t="s">
        <v>238</v>
      </c>
      <c r="N42" s="160" t="s">
        <v>500</v>
      </c>
      <c r="O42" s="130" t="s">
        <v>239</v>
      </c>
      <c r="P42" s="100"/>
      <c r="Q42" s="23"/>
      <c r="R42" s="23"/>
      <c r="S42" s="23"/>
      <c r="T42" s="23"/>
      <c r="U42" s="23"/>
      <c r="V42" s="23"/>
      <c r="W42" s="23"/>
      <c r="X42" s="23"/>
      <c r="Y42" s="23"/>
      <c r="Z42" s="23"/>
      <c r="AA42" s="23"/>
      <c r="AB42" s="23"/>
    </row>
    <row r="43" spans="1:28" ht="120" x14ac:dyDescent="0.25">
      <c r="A43" s="159"/>
      <c r="B43" s="302" t="s">
        <v>164</v>
      </c>
      <c r="C43" s="296"/>
      <c r="D43" s="296"/>
      <c r="E43" s="297"/>
      <c r="F43" s="109" t="s">
        <v>240</v>
      </c>
      <c r="G43" s="89"/>
      <c r="H43" s="101" t="s">
        <v>131</v>
      </c>
      <c r="I43" s="90" t="s">
        <v>7</v>
      </c>
      <c r="J43" s="92">
        <f t="shared" si="7"/>
        <v>1</v>
      </c>
      <c r="K43" s="93" t="s">
        <v>241</v>
      </c>
      <c r="L43" s="151" t="s">
        <v>237</v>
      </c>
      <c r="M43" s="98" t="s">
        <v>242</v>
      </c>
      <c r="N43" s="334" t="s">
        <v>501</v>
      </c>
      <c r="O43" s="132" t="s">
        <v>243</v>
      </c>
      <c r="P43" s="100"/>
      <c r="Q43" s="23"/>
      <c r="R43" s="23"/>
      <c r="S43" s="23"/>
      <c r="T43" s="23"/>
      <c r="U43" s="23"/>
      <c r="V43" s="23"/>
      <c r="W43" s="23"/>
      <c r="X43" s="23"/>
      <c r="Y43" s="23"/>
      <c r="Z43" s="23"/>
      <c r="AA43" s="23"/>
      <c r="AB43" s="23"/>
    </row>
    <row r="44" spans="1:28" ht="130.5" customHeight="1" x14ac:dyDescent="0.25">
      <c r="A44" s="163">
        <v>4</v>
      </c>
      <c r="B44" s="302" t="s">
        <v>244</v>
      </c>
      <c r="C44" s="296"/>
      <c r="D44" s="296"/>
      <c r="E44" s="297"/>
      <c r="F44" s="109" t="s">
        <v>245</v>
      </c>
      <c r="G44" s="89"/>
      <c r="H44" s="101" t="s">
        <v>131</v>
      </c>
      <c r="I44" s="90" t="s">
        <v>7</v>
      </c>
      <c r="J44" s="92">
        <f t="shared" si="7"/>
        <v>1</v>
      </c>
      <c r="K44" s="93" t="s">
        <v>246</v>
      </c>
      <c r="L44" s="151" t="s">
        <v>247</v>
      </c>
      <c r="M44" s="97" t="s">
        <v>244</v>
      </c>
      <c r="N44" s="160" t="s">
        <v>503</v>
      </c>
      <c r="O44" s="130" t="s">
        <v>248</v>
      </c>
      <c r="P44" s="100"/>
      <c r="Q44" s="23"/>
      <c r="R44" s="23"/>
      <c r="S44" s="23"/>
      <c r="T44" s="23"/>
      <c r="U44" s="23"/>
      <c r="V44" s="23"/>
      <c r="W44" s="23"/>
      <c r="X44" s="23"/>
      <c r="Y44" s="23"/>
      <c r="Z44" s="23"/>
      <c r="AA44" s="23"/>
      <c r="AB44" s="23"/>
    </row>
    <row r="45" spans="1:28" ht="131.25" customHeight="1" x14ac:dyDescent="0.25">
      <c r="A45" s="163">
        <v>5</v>
      </c>
      <c r="B45" s="302" t="s">
        <v>249</v>
      </c>
      <c r="C45" s="296"/>
      <c r="D45" s="296"/>
      <c r="E45" s="297"/>
      <c r="F45" s="88" t="s">
        <v>250</v>
      </c>
      <c r="G45" s="104"/>
      <c r="H45" s="101" t="s">
        <v>131</v>
      </c>
      <c r="I45" s="90" t="s">
        <v>7</v>
      </c>
      <c r="J45" s="92">
        <f t="shared" si="7"/>
        <v>1</v>
      </c>
      <c r="K45" s="93"/>
      <c r="L45" s="151"/>
      <c r="M45" s="97" t="s">
        <v>249</v>
      </c>
      <c r="N45" s="98" t="s">
        <v>502</v>
      </c>
      <c r="O45" s="130" t="s">
        <v>251</v>
      </c>
      <c r="P45" s="100"/>
      <c r="Q45" s="23"/>
      <c r="R45" s="23"/>
      <c r="S45" s="23"/>
      <c r="T45" s="23"/>
      <c r="U45" s="23"/>
      <c r="V45" s="23"/>
      <c r="W45" s="23"/>
      <c r="X45" s="23"/>
      <c r="Y45" s="23"/>
      <c r="Z45" s="23"/>
      <c r="AA45" s="23"/>
      <c r="AB45" s="23"/>
    </row>
    <row r="46" spans="1:28" ht="15.75" customHeight="1" x14ac:dyDescent="0.25">
      <c r="A46" s="164">
        <v>6</v>
      </c>
      <c r="B46" s="314" t="s">
        <v>252</v>
      </c>
      <c r="C46" s="296"/>
      <c r="D46" s="296"/>
      <c r="E46" s="297"/>
      <c r="F46" s="165"/>
      <c r="G46" s="166"/>
      <c r="H46" s="143"/>
      <c r="I46" s="143"/>
      <c r="J46" s="143"/>
      <c r="K46" s="167"/>
      <c r="L46" s="167"/>
      <c r="M46" s="145"/>
      <c r="N46" s="168"/>
      <c r="O46" s="168"/>
      <c r="P46" s="148"/>
      <c r="Q46" s="149"/>
      <c r="R46" s="150"/>
      <c r="S46" s="150"/>
      <c r="T46" s="150"/>
      <c r="U46" s="150"/>
      <c r="V46" s="150"/>
      <c r="W46" s="150"/>
      <c r="X46" s="150"/>
      <c r="Y46" s="150"/>
      <c r="Z46" s="150"/>
      <c r="AA46" s="150"/>
      <c r="AB46" s="150"/>
    </row>
    <row r="47" spans="1:28" ht="15.75" customHeight="1" x14ac:dyDescent="0.25">
      <c r="A47" s="164">
        <v>7</v>
      </c>
      <c r="B47" s="314" t="s">
        <v>253</v>
      </c>
      <c r="C47" s="296"/>
      <c r="D47" s="296"/>
      <c r="E47" s="297"/>
      <c r="F47" s="165" t="s">
        <v>125</v>
      </c>
      <c r="G47" s="166"/>
      <c r="H47" s="143"/>
      <c r="I47" s="143"/>
      <c r="J47" s="143"/>
      <c r="K47" s="167"/>
      <c r="L47" s="167"/>
      <c r="M47" s="145"/>
      <c r="N47" s="168"/>
      <c r="O47" s="168"/>
      <c r="P47" s="169"/>
      <c r="Q47" s="149"/>
      <c r="R47" s="150"/>
      <c r="S47" s="150"/>
      <c r="T47" s="150"/>
      <c r="U47" s="150"/>
      <c r="V47" s="150"/>
      <c r="W47" s="150"/>
      <c r="X47" s="150"/>
      <c r="Y47" s="150"/>
      <c r="Z47" s="150"/>
      <c r="AA47" s="150"/>
      <c r="AB47" s="150"/>
    </row>
    <row r="48" spans="1:28" ht="128.25" customHeight="1" x14ac:dyDescent="0.25">
      <c r="A48" s="170">
        <v>8</v>
      </c>
      <c r="B48" s="315" t="s">
        <v>254</v>
      </c>
      <c r="C48" s="296"/>
      <c r="D48" s="296"/>
      <c r="E48" s="297"/>
      <c r="F48" s="171" t="s">
        <v>255</v>
      </c>
      <c r="G48" s="172"/>
      <c r="H48" s="173" t="s">
        <v>197</v>
      </c>
      <c r="I48" s="173" t="s">
        <v>7</v>
      </c>
      <c r="J48" s="174">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75" t="s">
        <v>256</v>
      </c>
      <c r="L48" s="175" t="s">
        <v>256</v>
      </c>
      <c r="M48" s="176" t="s">
        <v>254</v>
      </c>
      <c r="N48" s="176" t="s">
        <v>504</v>
      </c>
      <c r="O48" s="177" t="s">
        <v>257</v>
      </c>
      <c r="Q48" s="149"/>
      <c r="R48" s="150"/>
      <c r="S48" s="150"/>
      <c r="T48" s="150"/>
      <c r="U48" s="150"/>
      <c r="V48" s="150"/>
      <c r="W48" s="150"/>
      <c r="X48" s="150"/>
      <c r="Y48" s="150"/>
      <c r="Z48" s="150"/>
      <c r="AA48" s="150"/>
      <c r="AB48" s="150"/>
    </row>
    <row r="49" spans="1:28" ht="15.75" customHeight="1" x14ac:dyDescent="0.25">
      <c r="A49" s="178">
        <v>2</v>
      </c>
      <c r="B49" s="179" t="s">
        <v>258</v>
      </c>
      <c r="C49" s="49">
        <v>30</v>
      </c>
      <c r="D49" s="50"/>
      <c r="E49" s="51">
        <f>SUM(E50,E54,E61)</f>
        <v>30</v>
      </c>
      <c r="F49" s="51"/>
      <c r="G49" s="52"/>
      <c r="H49" s="51"/>
      <c r="I49" s="51"/>
      <c r="J49" s="51"/>
      <c r="K49" s="53"/>
      <c r="L49" s="53"/>
      <c r="M49" s="180"/>
      <c r="N49" s="181"/>
      <c r="O49" s="181"/>
      <c r="P49" s="23"/>
      <c r="Q49" s="23"/>
      <c r="R49" s="23"/>
      <c r="S49" s="23"/>
      <c r="T49" s="23"/>
      <c r="U49" s="23"/>
      <c r="V49" s="23"/>
      <c r="W49" s="23"/>
      <c r="X49" s="23"/>
      <c r="Y49" s="23"/>
      <c r="Z49" s="23"/>
      <c r="AA49" s="23"/>
      <c r="AB49" s="23"/>
    </row>
    <row r="50" spans="1:28" ht="15.75" customHeight="1" x14ac:dyDescent="0.25">
      <c r="A50" s="56" t="s">
        <v>259</v>
      </c>
      <c r="B50" s="57" t="s">
        <v>260</v>
      </c>
      <c r="C50" s="102">
        <f>C49*0.2</f>
        <v>6</v>
      </c>
      <c r="D50" s="90" t="s">
        <v>5</v>
      </c>
      <c r="E50" s="182">
        <f>IF(D50="AA",1*C50,IF(D50="A",0.9*C50,IF(D50="BB",0.8*C50,IF(D50="B",0.7*C50,IF(D50="CC",0.6*C50,IF(D50="C",0.5*C50,IF(D50="D",0.3*C50,IF(D50="E",0*C50,"Belum Diisi"))))))))</f>
        <v>6</v>
      </c>
      <c r="F50" s="182"/>
      <c r="G50" s="183">
        <f>J50/C50</f>
        <v>1</v>
      </c>
      <c r="H50" s="182"/>
      <c r="I50" s="182"/>
      <c r="J50" s="184">
        <f>AVERAGE(J51:J53)*C50</f>
        <v>6</v>
      </c>
      <c r="K50" s="185"/>
      <c r="L50" s="185"/>
      <c r="M50" s="186"/>
      <c r="N50" s="187"/>
      <c r="O50" s="187"/>
      <c r="P50" s="23"/>
      <c r="Q50" s="23"/>
      <c r="R50" s="23"/>
      <c r="S50" s="23"/>
      <c r="T50" s="23"/>
      <c r="U50" s="23"/>
      <c r="V50" s="23"/>
      <c r="W50" s="23"/>
      <c r="X50" s="23"/>
      <c r="Y50" s="23"/>
      <c r="Z50" s="23"/>
      <c r="AA50" s="23"/>
      <c r="AB50" s="23"/>
    </row>
    <row r="51" spans="1:28" ht="15.75" customHeight="1" x14ac:dyDescent="0.25">
      <c r="A51" s="188">
        <v>1</v>
      </c>
      <c r="B51" s="314" t="s">
        <v>261</v>
      </c>
      <c r="C51" s="296"/>
      <c r="D51" s="296"/>
      <c r="E51" s="297"/>
      <c r="F51" s="165" t="s">
        <v>125</v>
      </c>
      <c r="G51" s="166"/>
      <c r="H51" s="143"/>
      <c r="I51" s="143"/>
      <c r="J51" s="78"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67"/>
      <c r="L51" s="167"/>
      <c r="M51" s="189"/>
      <c r="N51" s="190"/>
      <c r="O51" s="190"/>
      <c r="P51" s="148"/>
      <c r="Q51" s="149"/>
      <c r="R51" s="150"/>
      <c r="S51" s="150"/>
      <c r="T51" s="150"/>
      <c r="U51" s="150"/>
      <c r="V51" s="150"/>
      <c r="W51" s="150"/>
      <c r="X51" s="150"/>
      <c r="Y51" s="150"/>
      <c r="Z51" s="150"/>
      <c r="AA51" s="150"/>
      <c r="AB51" s="150"/>
    </row>
    <row r="52" spans="1:28" ht="66" customHeight="1" x14ac:dyDescent="0.25">
      <c r="A52" s="159">
        <v>2</v>
      </c>
      <c r="B52" s="302" t="s">
        <v>262</v>
      </c>
      <c r="C52" s="296"/>
      <c r="D52" s="296"/>
      <c r="E52" s="297"/>
      <c r="F52" s="109" t="s">
        <v>263</v>
      </c>
      <c r="G52" s="89"/>
      <c r="H52" s="90" t="s">
        <v>141</v>
      </c>
      <c r="I52" s="91" t="s">
        <v>7</v>
      </c>
      <c r="J52" s="92">
        <f t="shared" si="8"/>
        <v>1</v>
      </c>
      <c r="K52" s="93" t="s">
        <v>264</v>
      </c>
      <c r="L52" s="93" t="s">
        <v>264</v>
      </c>
      <c r="M52" s="131" t="s">
        <v>262</v>
      </c>
      <c r="N52" s="214" t="s">
        <v>505</v>
      </c>
      <c r="O52" s="192" t="s">
        <v>265</v>
      </c>
      <c r="P52" s="23"/>
      <c r="Q52" s="23"/>
      <c r="R52" s="23"/>
      <c r="S52" s="23"/>
      <c r="T52" s="23"/>
      <c r="U52" s="23"/>
      <c r="V52" s="23"/>
      <c r="W52" s="23"/>
      <c r="X52" s="23"/>
      <c r="Y52" s="23"/>
      <c r="Z52" s="23"/>
      <c r="AA52" s="23"/>
      <c r="AB52" s="23"/>
    </row>
    <row r="53" spans="1:28" ht="83.25" customHeight="1" x14ac:dyDescent="0.25">
      <c r="A53" s="159">
        <v>3</v>
      </c>
      <c r="B53" s="302" t="s">
        <v>266</v>
      </c>
      <c r="C53" s="296"/>
      <c r="D53" s="296"/>
      <c r="E53" s="297"/>
      <c r="F53" s="109" t="s">
        <v>267</v>
      </c>
      <c r="G53" s="89"/>
      <c r="H53" s="90" t="s">
        <v>141</v>
      </c>
      <c r="I53" s="91" t="s">
        <v>7</v>
      </c>
      <c r="J53" s="92">
        <f t="shared" si="8"/>
        <v>1</v>
      </c>
      <c r="K53" s="93" t="s">
        <v>268</v>
      </c>
      <c r="L53" s="93" t="s">
        <v>268</v>
      </c>
      <c r="M53" s="131" t="s">
        <v>269</v>
      </c>
      <c r="N53" s="191" t="s">
        <v>270</v>
      </c>
      <c r="O53" s="193" t="s">
        <v>271</v>
      </c>
      <c r="P53" s="23"/>
      <c r="Q53" s="23"/>
      <c r="R53" s="23"/>
      <c r="S53" s="23"/>
      <c r="T53" s="23"/>
      <c r="U53" s="23"/>
      <c r="V53" s="23"/>
      <c r="W53" s="23"/>
      <c r="X53" s="23"/>
      <c r="Y53" s="23"/>
      <c r="Z53" s="23"/>
      <c r="AA53" s="23"/>
      <c r="AB53" s="23"/>
    </row>
    <row r="54" spans="1:28" ht="15.75" customHeight="1" x14ac:dyDescent="0.25">
      <c r="A54" s="56" t="s">
        <v>272</v>
      </c>
      <c r="B54" s="57" t="s">
        <v>273</v>
      </c>
      <c r="C54" s="102">
        <f>C49*0.3</f>
        <v>9</v>
      </c>
      <c r="D54" s="90" t="s">
        <v>5</v>
      </c>
      <c r="E54" s="182">
        <f>IF(D54="AA",1*C54,IF(D54="A",0.9*C54,IF(D54="BB",0.8*C54,IF(D54="B",0.7*C54,IF(D54="CC",0.6*C54,IF(D54="C",0.5*C54,IF(D54="D",0.3*C54,IF(D54="E",0*C54,"Belum Diisi"))))))))</f>
        <v>9</v>
      </c>
      <c r="F54" s="182"/>
      <c r="G54" s="183">
        <f>J54/C54</f>
        <v>1</v>
      </c>
      <c r="H54" s="182"/>
      <c r="I54" s="182"/>
      <c r="J54" s="184">
        <f>AVERAGE(J55:J60)*C54</f>
        <v>9</v>
      </c>
      <c r="K54" s="185"/>
      <c r="L54" s="185"/>
      <c r="M54" s="180"/>
      <c r="N54" s="181"/>
      <c r="O54" s="181"/>
      <c r="P54" s="23"/>
      <c r="Q54" s="23"/>
      <c r="R54" s="23"/>
      <c r="S54" s="23"/>
      <c r="T54" s="23"/>
      <c r="U54" s="23"/>
      <c r="V54" s="23"/>
      <c r="W54" s="23"/>
      <c r="X54" s="23"/>
      <c r="Y54" s="23"/>
      <c r="Z54" s="23"/>
      <c r="AA54" s="23"/>
      <c r="AB54" s="23"/>
    </row>
    <row r="55" spans="1:28" ht="66" customHeight="1" x14ac:dyDescent="0.25">
      <c r="A55" s="194">
        <v>1</v>
      </c>
      <c r="B55" s="316" t="s">
        <v>274</v>
      </c>
      <c r="C55" s="296"/>
      <c r="D55" s="296"/>
      <c r="E55" s="297"/>
      <c r="F55" s="109" t="s">
        <v>275</v>
      </c>
      <c r="G55" s="89"/>
      <c r="H55" s="90" t="s">
        <v>131</v>
      </c>
      <c r="I55" s="91" t="s">
        <v>7</v>
      </c>
      <c r="J55" s="92">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93" t="s">
        <v>276</v>
      </c>
      <c r="L55" s="93" t="s">
        <v>276</v>
      </c>
      <c r="M55" s="117" t="s">
        <v>277</v>
      </c>
      <c r="N55" s="195" t="s">
        <v>457</v>
      </c>
      <c r="O55" s="335" t="s">
        <v>278</v>
      </c>
      <c r="P55" s="197" t="s">
        <v>506</v>
      </c>
      <c r="Q55" s="23"/>
      <c r="R55" s="23"/>
      <c r="S55" s="23"/>
      <c r="T55" s="23"/>
      <c r="U55" s="23"/>
      <c r="V55" s="23"/>
      <c r="W55" s="23"/>
      <c r="X55" s="23"/>
      <c r="Y55" s="23"/>
      <c r="Z55" s="23"/>
      <c r="AA55" s="23"/>
      <c r="AB55" s="23"/>
    </row>
    <row r="56" spans="1:28" ht="70.5" customHeight="1" x14ac:dyDescent="0.25">
      <c r="A56" s="194">
        <v>2</v>
      </c>
      <c r="B56" s="316" t="s">
        <v>279</v>
      </c>
      <c r="C56" s="296"/>
      <c r="D56" s="296"/>
      <c r="E56" s="297"/>
      <c r="F56" s="109" t="s">
        <v>280</v>
      </c>
      <c r="G56" s="89"/>
      <c r="H56" s="90" t="s">
        <v>131</v>
      </c>
      <c r="I56" s="91" t="s">
        <v>7</v>
      </c>
      <c r="J56" s="92">
        <f t="shared" si="9"/>
        <v>1</v>
      </c>
      <c r="K56" s="93" t="s">
        <v>281</v>
      </c>
      <c r="L56" s="93" t="s">
        <v>281</v>
      </c>
      <c r="M56" s="198" t="s">
        <v>279</v>
      </c>
      <c r="N56" s="198" t="s">
        <v>507</v>
      </c>
      <c r="O56" s="199" t="s">
        <v>282</v>
      </c>
      <c r="P56" s="200"/>
      <c r="Q56" s="23"/>
      <c r="R56" s="23"/>
      <c r="S56" s="23"/>
      <c r="T56" s="23"/>
      <c r="U56" s="23"/>
      <c r="V56" s="23"/>
      <c r="W56" s="23"/>
      <c r="X56" s="23"/>
      <c r="Y56" s="23"/>
      <c r="Z56" s="23"/>
      <c r="AA56" s="23"/>
      <c r="AB56" s="23"/>
    </row>
    <row r="57" spans="1:28" ht="52.5" customHeight="1" x14ac:dyDescent="0.25">
      <c r="A57" s="194">
        <v>3</v>
      </c>
      <c r="B57" s="302" t="s">
        <v>283</v>
      </c>
      <c r="C57" s="296"/>
      <c r="D57" s="296"/>
      <c r="E57" s="297"/>
      <c r="F57" s="109" t="s">
        <v>284</v>
      </c>
      <c r="G57" s="89"/>
      <c r="H57" s="90" t="s">
        <v>141</v>
      </c>
      <c r="I57" s="91" t="s">
        <v>7</v>
      </c>
      <c r="J57" s="92">
        <f t="shared" si="9"/>
        <v>1</v>
      </c>
      <c r="K57" s="93" t="s">
        <v>285</v>
      </c>
      <c r="L57" s="93" t="s">
        <v>285</v>
      </c>
      <c r="M57" s="98" t="s">
        <v>286</v>
      </c>
      <c r="N57" s="98" t="s">
        <v>508</v>
      </c>
      <c r="O57" s="99" t="s">
        <v>287</v>
      </c>
      <c r="P57" s="100"/>
      <c r="Q57" s="23"/>
      <c r="R57" s="23"/>
      <c r="S57" s="23"/>
      <c r="T57" s="23"/>
      <c r="U57" s="23"/>
      <c r="V57" s="23"/>
      <c r="W57" s="23"/>
      <c r="X57" s="23"/>
      <c r="Y57" s="23"/>
      <c r="Z57" s="23"/>
      <c r="AA57" s="23"/>
      <c r="AB57" s="23"/>
    </row>
    <row r="58" spans="1:28" ht="86.25" customHeight="1" x14ac:dyDescent="0.25">
      <c r="A58" s="194">
        <v>4</v>
      </c>
      <c r="B58" s="316" t="s">
        <v>288</v>
      </c>
      <c r="C58" s="296"/>
      <c r="D58" s="296"/>
      <c r="E58" s="297"/>
      <c r="F58" s="109" t="s">
        <v>289</v>
      </c>
      <c r="G58" s="89"/>
      <c r="H58" s="90" t="s">
        <v>141</v>
      </c>
      <c r="I58" s="91" t="s">
        <v>7</v>
      </c>
      <c r="J58" s="92">
        <f t="shared" si="9"/>
        <v>1</v>
      </c>
      <c r="K58" s="137" t="s">
        <v>290</v>
      </c>
      <c r="L58" s="137" t="s">
        <v>290</v>
      </c>
      <c r="M58" s="198" t="s">
        <v>288</v>
      </c>
      <c r="N58" s="214" t="s">
        <v>509</v>
      </c>
      <c r="O58" s="199" t="s">
        <v>291</v>
      </c>
      <c r="P58" s="201" t="s">
        <v>292</v>
      </c>
      <c r="Q58" s="23"/>
      <c r="R58" s="23"/>
      <c r="S58" s="23"/>
      <c r="T58" s="23"/>
      <c r="U58" s="23"/>
      <c r="V58" s="23"/>
      <c r="W58" s="23"/>
      <c r="X58" s="23"/>
      <c r="Y58" s="23"/>
      <c r="Z58" s="23"/>
      <c r="AA58" s="23"/>
      <c r="AB58" s="23"/>
    </row>
    <row r="59" spans="1:28" ht="30.75" customHeight="1" x14ac:dyDescent="0.25">
      <c r="A59" s="202">
        <v>5</v>
      </c>
      <c r="B59" s="315" t="s">
        <v>293</v>
      </c>
      <c r="C59" s="296"/>
      <c r="D59" s="296"/>
      <c r="E59" s="297"/>
      <c r="F59" s="171" t="s">
        <v>294</v>
      </c>
      <c r="G59" s="203"/>
      <c r="H59" s="204" t="s">
        <v>147</v>
      </c>
      <c r="I59" s="204" t="s">
        <v>148</v>
      </c>
      <c r="J59" s="174">
        <f t="shared" si="9"/>
        <v>1</v>
      </c>
      <c r="K59" s="175" t="s">
        <v>295</v>
      </c>
      <c r="L59" s="175" t="s">
        <v>285</v>
      </c>
      <c r="M59" s="176" t="s">
        <v>293</v>
      </c>
      <c r="N59" s="176" t="s">
        <v>458</v>
      </c>
      <c r="O59" s="177" t="s">
        <v>296</v>
      </c>
      <c r="P59" s="205" t="s">
        <v>297</v>
      </c>
      <c r="Q59" s="149"/>
      <c r="R59" s="150"/>
      <c r="S59" s="150"/>
      <c r="T59" s="150"/>
      <c r="U59" s="150"/>
      <c r="V59" s="150"/>
      <c r="W59" s="150"/>
      <c r="X59" s="150"/>
      <c r="Y59" s="150"/>
      <c r="Z59" s="150"/>
      <c r="AA59" s="150"/>
      <c r="AB59" s="150"/>
    </row>
    <row r="60" spans="1:28" ht="30.75" customHeight="1" x14ac:dyDescent="0.25">
      <c r="A60" s="202">
        <v>6</v>
      </c>
      <c r="B60" s="315" t="s">
        <v>298</v>
      </c>
      <c r="C60" s="296"/>
      <c r="D60" s="296"/>
      <c r="E60" s="297"/>
      <c r="F60" s="171" t="s">
        <v>299</v>
      </c>
      <c r="G60" s="203"/>
      <c r="H60" s="204" t="s">
        <v>147</v>
      </c>
      <c r="I60" s="204" t="s">
        <v>148</v>
      </c>
      <c r="J60" s="174">
        <f t="shared" si="9"/>
        <v>1</v>
      </c>
      <c r="K60" s="175" t="s">
        <v>285</v>
      </c>
      <c r="L60" s="175" t="s">
        <v>285</v>
      </c>
      <c r="M60" s="176" t="s">
        <v>298</v>
      </c>
      <c r="N60" s="176" t="s">
        <v>510</v>
      </c>
      <c r="O60" s="206" t="s">
        <v>300</v>
      </c>
      <c r="P60" s="205" t="s">
        <v>511</v>
      </c>
      <c r="Q60" s="149"/>
      <c r="R60" s="150"/>
      <c r="S60" s="150"/>
      <c r="T60" s="150"/>
      <c r="U60" s="150"/>
      <c r="V60" s="150"/>
      <c r="W60" s="150"/>
      <c r="X60" s="150"/>
      <c r="Y60" s="150"/>
      <c r="Z60" s="150"/>
      <c r="AA60" s="150"/>
      <c r="AB60" s="150"/>
    </row>
    <row r="61" spans="1:28" ht="15.75" customHeight="1" x14ac:dyDescent="0.25">
      <c r="A61" s="56" t="s">
        <v>301</v>
      </c>
      <c r="B61" s="57" t="s">
        <v>302</v>
      </c>
      <c r="C61" s="102">
        <f>C49*0.5</f>
        <v>15</v>
      </c>
      <c r="D61" s="90" t="s">
        <v>5</v>
      </c>
      <c r="E61" s="182">
        <f>IF(D61="AA",1*C61,IF(D61="A",0.9*C61,IF(D61="BB",0.8*C61,IF(D61="B",0.7*C61,IF(D61="CC",0.6*C61,IF(D61="C",0.5*C61,IF(D61="D",0.3*C61,IF(D61="E",0*C61,"Belum Diisi"))))))))</f>
        <v>15</v>
      </c>
      <c r="F61" s="182"/>
      <c r="G61" s="183">
        <f>J61/C61</f>
        <v>1</v>
      </c>
      <c r="H61" s="182"/>
      <c r="I61" s="182"/>
      <c r="J61" s="182">
        <f>AVERAGE(J62:J72)*C61</f>
        <v>15</v>
      </c>
      <c r="K61" s="185"/>
      <c r="L61" s="185"/>
      <c r="M61" s="187"/>
      <c r="N61" s="181"/>
      <c r="O61" s="181"/>
      <c r="P61" s="23"/>
      <c r="Q61" s="23"/>
      <c r="R61" s="23"/>
      <c r="S61" s="23"/>
      <c r="T61" s="23"/>
      <c r="U61" s="23"/>
      <c r="V61" s="23"/>
      <c r="W61" s="23"/>
      <c r="X61" s="23"/>
      <c r="Y61" s="23"/>
      <c r="Z61" s="23"/>
      <c r="AA61" s="23"/>
      <c r="AB61" s="23"/>
    </row>
    <row r="62" spans="1:28" ht="99.75" customHeight="1" x14ac:dyDescent="0.25">
      <c r="A62" s="202">
        <v>1</v>
      </c>
      <c r="B62" s="319" t="s">
        <v>303</v>
      </c>
      <c r="C62" s="296"/>
      <c r="D62" s="296"/>
      <c r="E62" s="297"/>
      <c r="F62" s="171" t="s">
        <v>304</v>
      </c>
      <c r="G62" s="172"/>
      <c r="H62" s="90" t="s">
        <v>141</v>
      </c>
      <c r="I62" s="91" t="s">
        <v>7</v>
      </c>
      <c r="J62" s="174">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75" t="s">
        <v>305</v>
      </c>
      <c r="L62" s="175" t="s">
        <v>305</v>
      </c>
      <c r="M62" s="207" t="s">
        <v>303</v>
      </c>
      <c r="N62" s="207" t="s">
        <v>471</v>
      </c>
      <c r="O62" s="208" t="s">
        <v>306</v>
      </c>
      <c r="P62" s="209" t="s">
        <v>307</v>
      </c>
      <c r="Q62" s="149"/>
      <c r="R62" s="150"/>
      <c r="S62" s="150"/>
      <c r="T62" s="150"/>
      <c r="U62" s="150"/>
      <c r="V62" s="150"/>
      <c r="W62" s="150"/>
      <c r="X62" s="150"/>
      <c r="Y62" s="150"/>
      <c r="Z62" s="150"/>
      <c r="AA62" s="150"/>
      <c r="AB62" s="150"/>
    </row>
    <row r="63" spans="1:28" ht="46.5" customHeight="1" x14ac:dyDescent="0.25">
      <c r="A63" s="210">
        <v>2</v>
      </c>
      <c r="B63" s="315" t="s">
        <v>308</v>
      </c>
      <c r="C63" s="296"/>
      <c r="D63" s="296"/>
      <c r="E63" s="297"/>
      <c r="F63" s="171" t="s">
        <v>309</v>
      </c>
      <c r="G63" s="172"/>
      <c r="H63" s="204" t="s">
        <v>147</v>
      </c>
      <c r="I63" s="204" t="s">
        <v>148</v>
      </c>
      <c r="J63" s="174">
        <f t="shared" si="10"/>
        <v>1</v>
      </c>
      <c r="K63" s="175" t="s">
        <v>310</v>
      </c>
      <c r="L63" s="175" t="s">
        <v>310</v>
      </c>
      <c r="M63" s="176" t="s">
        <v>308</v>
      </c>
      <c r="N63" s="176" t="s">
        <v>459</v>
      </c>
      <c r="O63" s="177" t="s">
        <v>311</v>
      </c>
      <c r="P63" s="205" t="s">
        <v>312</v>
      </c>
      <c r="Q63" s="148"/>
      <c r="R63" s="148"/>
      <c r="S63" s="148"/>
      <c r="T63" s="148"/>
      <c r="U63" s="148"/>
      <c r="V63" s="148"/>
      <c r="W63" s="148"/>
      <c r="X63" s="148"/>
      <c r="Y63" s="148"/>
      <c r="Z63" s="148"/>
      <c r="AA63" s="148"/>
      <c r="AB63" s="148"/>
    </row>
    <row r="64" spans="1:28" ht="15.75" customHeight="1" x14ac:dyDescent="0.25">
      <c r="A64" s="188">
        <v>3</v>
      </c>
      <c r="B64" s="314" t="s">
        <v>313</v>
      </c>
      <c r="C64" s="296"/>
      <c r="D64" s="296"/>
      <c r="E64" s="297"/>
      <c r="F64" s="140" t="s">
        <v>314</v>
      </c>
      <c r="G64" s="141"/>
      <c r="H64" s="142"/>
      <c r="I64" s="143"/>
      <c r="J64" s="143"/>
      <c r="K64" s="167" t="s">
        <v>315</v>
      </c>
      <c r="L64" s="167" t="s">
        <v>316</v>
      </c>
      <c r="M64" s="211"/>
      <c r="N64" s="168"/>
      <c r="O64" s="168"/>
      <c r="P64" s="148"/>
      <c r="Q64" s="149"/>
      <c r="R64" s="150"/>
      <c r="S64" s="150"/>
      <c r="T64" s="150"/>
      <c r="U64" s="150"/>
      <c r="V64" s="150"/>
      <c r="W64" s="150"/>
      <c r="X64" s="150"/>
      <c r="Y64" s="150"/>
      <c r="Z64" s="150"/>
      <c r="AA64" s="150"/>
      <c r="AB64" s="150"/>
    </row>
    <row r="65" spans="1:28" ht="15.75" customHeight="1" x14ac:dyDescent="0.25">
      <c r="A65" s="188">
        <v>4</v>
      </c>
      <c r="B65" s="321" t="s">
        <v>317</v>
      </c>
      <c r="C65" s="296"/>
      <c r="D65" s="296"/>
      <c r="E65" s="297"/>
      <c r="F65" s="140" t="s">
        <v>318</v>
      </c>
      <c r="G65" s="141"/>
      <c r="H65" s="142"/>
      <c r="I65" s="143"/>
      <c r="J65" s="78"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67" t="s">
        <v>319</v>
      </c>
      <c r="L65" s="167" t="s">
        <v>319</v>
      </c>
      <c r="M65" s="211"/>
      <c r="N65" s="168"/>
      <c r="O65" s="168"/>
      <c r="P65" s="148"/>
      <c r="Q65" s="149"/>
      <c r="R65" s="150"/>
      <c r="S65" s="150"/>
      <c r="T65" s="150"/>
      <c r="U65" s="150"/>
      <c r="V65" s="150"/>
      <c r="W65" s="150"/>
      <c r="X65" s="150"/>
      <c r="Y65" s="150"/>
      <c r="Z65" s="150"/>
      <c r="AA65" s="150"/>
      <c r="AB65" s="150"/>
    </row>
    <row r="66" spans="1:28" ht="64.5" customHeight="1" x14ac:dyDescent="0.25">
      <c r="A66" s="159">
        <v>5</v>
      </c>
      <c r="B66" s="316" t="s">
        <v>320</v>
      </c>
      <c r="C66" s="296"/>
      <c r="D66" s="296"/>
      <c r="E66" s="297"/>
      <c r="F66" s="109" t="s">
        <v>321</v>
      </c>
      <c r="G66" s="89"/>
      <c r="H66" s="204" t="s">
        <v>147</v>
      </c>
      <c r="I66" s="204" t="s">
        <v>148</v>
      </c>
      <c r="J66" s="92">
        <f t="shared" si="11"/>
        <v>1</v>
      </c>
      <c r="K66" s="151" t="s">
        <v>285</v>
      </c>
      <c r="L66" s="151" t="s">
        <v>285</v>
      </c>
      <c r="M66" s="198" t="s">
        <v>320</v>
      </c>
      <c r="N66" s="198" t="s">
        <v>473</v>
      </c>
      <c r="O66" s="199" t="s">
        <v>322</v>
      </c>
      <c r="P66" s="324" t="s">
        <v>472</v>
      </c>
      <c r="Q66" s="23"/>
      <c r="R66" s="23"/>
      <c r="S66" s="23"/>
      <c r="T66" s="23"/>
      <c r="U66" s="23"/>
      <c r="V66" s="23"/>
      <c r="W66" s="23"/>
      <c r="X66" s="23"/>
      <c r="Y66" s="23"/>
      <c r="Z66" s="23"/>
      <c r="AA66" s="23"/>
      <c r="AB66" s="23"/>
    </row>
    <row r="67" spans="1:28" ht="52.5" customHeight="1" x14ac:dyDescent="0.25">
      <c r="A67" s="159">
        <v>6</v>
      </c>
      <c r="B67" s="316" t="s">
        <v>323</v>
      </c>
      <c r="C67" s="296"/>
      <c r="D67" s="296"/>
      <c r="E67" s="297"/>
      <c r="F67" s="109" t="s">
        <v>324</v>
      </c>
      <c r="G67" s="89"/>
      <c r="H67" s="204" t="s">
        <v>147</v>
      </c>
      <c r="I67" s="204" t="s">
        <v>148</v>
      </c>
      <c r="J67" s="92">
        <f t="shared" si="11"/>
        <v>1</v>
      </c>
      <c r="K67" s="151" t="s">
        <v>285</v>
      </c>
      <c r="L67" s="151" t="s">
        <v>285</v>
      </c>
      <c r="M67" s="198" t="s">
        <v>323</v>
      </c>
      <c r="N67" s="198" t="s">
        <v>474</v>
      </c>
      <c r="O67" s="199" t="s">
        <v>325</v>
      </c>
      <c r="P67" s="323"/>
      <c r="Q67" s="23"/>
      <c r="R67" s="23"/>
      <c r="S67" s="23"/>
      <c r="T67" s="23"/>
      <c r="U67" s="23"/>
      <c r="V67" s="23"/>
      <c r="W67" s="23"/>
      <c r="X67" s="23"/>
      <c r="Y67" s="23"/>
      <c r="Z67" s="23"/>
      <c r="AA67" s="23"/>
      <c r="AB67" s="23"/>
    </row>
    <row r="68" spans="1:28" ht="45" x14ac:dyDescent="0.25">
      <c r="A68" s="159">
        <v>7</v>
      </c>
      <c r="B68" s="316" t="s">
        <v>326</v>
      </c>
      <c r="C68" s="296"/>
      <c r="D68" s="296"/>
      <c r="E68" s="297"/>
      <c r="F68" s="109" t="s">
        <v>327</v>
      </c>
      <c r="G68" s="89"/>
      <c r="H68" s="204" t="s">
        <v>147</v>
      </c>
      <c r="I68" s="204" t="s">
        <v>148</v>
      </c>
      <c r="J68" s="92">
        <f t="shared" si="11"/>
        <v>1</v>
      </c>
      <c r="K68" s="151" t="s">
        <v>285</v>
      </c>
      <c r="L68" s="151" t="s">
        <v>285</v>
      </c>
      <c r="M68" s="198" t="s">
        <v>326</v>
      </c>
      <c r="N68" s="198" t="s">
        <v>475</v>
      </c>
      <c r="O68" s="199" t="s">
        <v>328</v>
      </c>
      <c r="P68" s="323"/>
      <c r="Q68" s="23"/>
      <c r="R68" s="23"/>
      <c r="S68" s="23"/>
      <c r="T68" s="23"/>
      <c r="U68" s="23"/>
      <c r="V68" s="23"/>
      <c r="W68" s="23"/>
      <c r="X68" s="23"/>
      <c r="Y68" s="23"/>
      <c r="Z68" s="23"/>
      <c r="AA68" s="23"/>
      <c r="AB68" s="23"/>
    </row>
    <row r="69" spans="1:28" ht="90" x14ac:dyDescent="0.25">
      <c r="A69" s="159">
        <v>8</v>
      </c>
      <c r="B69" s="316" t="s">
        <v>329</v>
      </c>
      <c r="C69" s="296"/>
      <c r="D69" s="296"/>
      <c r="E69" s="297"/>
      <c r="F69" s="109" t="s">
        <v>330</v>
      </c>
      <c r="G69" s="89"/>
      <c r="H69" s="204" t="s">
        <v>147</v>
      </c>
      <c r="I69" s="204" t="s">
        <v>148</v>
      </c>
      <c r="J69" s="92">
        <f t="shared" si="11"/>
        <v>1</v>
      </c>
      <c r="K69" s="151" t="s">
        <v>285</v>
      </c>
      <c r="L69" s="151" t="s">
        <v>285</v>
      </c>
      <c r="M69" s="198" t="s">
        <v>329</v>
      </c>
      <c r="N69" s="198" t="s">
        <v>476</v>
      </c>
      <c r="O69" s="199" t="s">
        <v>331</v>
      </c>
      <c r="P69" s="201" t="s">
        <v>332</v>
      </c>
      <c r="Q69" s="23"/>
      <c r="R69" s="23"/>
      <c r="S69" s="23"/>
      <c r="T69" s="23"/>
      <c r="U69" s="23"/>
      <c r="V69" s="23"/>
      <c r="W69" s="23"/>
      <c r="X69" s="23"/>
      <c r="Y69" s="23"/>
      <c r="Z69" s="23"/>
      <c r="AA69" s="23"/>
      <c r="AB69" s="23"/>
    </row>
    <row r="70" spans="1:28" ht="112.5" customHeight="1" x14ac:dyDescent="0.25">
      <c r="A70" s="159">
        <v>9</v>
      </c>
      <c r="B70" s="302" t="s">
        <v>333</v>
      </c>
      <c r="C70" s="296"/>
      <c r="D70" s="296"/>
      <c r="E70" s="297"/>
      <c r="F70" s="109" t="s">
        <v>334</v>
      </c>
      <c r="G70" s="89"/>
      <c r="H70" s="90" t="s">
        <v>131</v>
      </c>
      <c r="I70" s="91" t="s">
        <v>7</v>
      </c>
      <c r="J70" s="92">
        <f t="shared" si="11"/>
        <v>1</v>
      </c>
      <c r="K70" s="93" t="s">
        <v>285</v>
      </c>
      <c r="L70" s="93" t="s">
        <v>285</v>
      </c>
      <c r="M70" s="97" t="s">
        <v>333</v>
      </c>
      <c r="N70" s="97" t="s">
        <v>512</v>
      </c>
      <c r="O70" s="99" t="s">
        <v>335</v>
      </c>
      <c r="P70" s="212" t="s">
        <v>336</v>
      </c>
      <c r="Q70" s="23"/>
      <c r="R70" s="23"/>
      <c r="S70" s="23"/>
      <c r="T70" s="23"/>
      <c r="U70" s="23"/>
      <c r="V70" s="23"/>
      <c r="W70" s="23"/>
      <c r="X70" s="23"/>
      <c r="Y70" s="23"/>
      <c r="Z70" s="23"/>
      <c r="AA70" s="23"/>
      <c r="AB70" s="23"/>
    </row>
    <row r="71" spans="1:28" ht="15.75" customHeight="1" x14ac:dyDescent="0.25">
      <c r="A71" s="188">
        <v>10</v>
      </c>
      <c r="B71" s="314" t="s">
        <v>337</v>
      </c>
      <c r="C71" s="296"/>
      <c r="D71" s="296"/>
      <c r="E71" s="297"/>
      <c r="F71" s="165" t="s">
        <v>125</v>
      </c>
      <c r="G71" s="166"/>
      <c r="H71" s="143"/>
      <c r="I71" s="143"/>
      <c r="J71" s="78" t="str">
        <f t="shared" si="11"/>
        <v/>
      </c>
      <c r="K71" s="167"/>
      <c r="L71" s="167"/>
      <c r="M71" s="213"/>
      <c r="N71" s="168"/>
      <c r="O71" s="168"/>
      <c r="P71" s="148"/>
      <c r="Q71" s="149"/>
      <c r="R71" s="150"/>
      <c r="S71" s="150"/>
      <c r="T71" s="150"/>
      <c r="U71" s="150"/>
      <c r="V71" s="150"/>
      <c r="W71" s="150"/>
      <c r="X71" s="150"/>
      <c r="Y71" s="150"/>
      <c r="Z71" s="150"/>
      <c r="AA71" s="150"/>
      <c r="AB71" s="150"/>
    </row>
    <row r="72" spans="1:28" ht="132.75" customHeight="1" x14ac:dyDescent="0.25">
      <c r="A72" s="159">
        <v>11</v>
      </c>
      <c r="B72" s="302" t="s">
        <v>338</v>
      </c>
      <c r="C72" s="296"/>
      <c r="D72" s="296"/>
      <c r="E72" s="297"/>
      <c r="F72" s="109" t="s">
        <v>339</v>
      </c>
      <c r="G72" s="89"/>
      <c r="H72" s="90" t="s">
        <v>131</v>
      </c>
      <c r="I72" s="91" t="s">
        <v>7</v>
      </c>
      <c r="J72" s="92">
        <f t="shared" si="11"/>
        <v>1</v>
      </c>
      <c r="K72" s="93" t="s">
        <v>340</v>
      </c>
      <c r="L72" s="93" t="s">
        <v>340</v>
      </c>
      <c r="M72" s="97" t="s">
        <v>338</v>
      </c>
      <c r="N72" s="97" t="s">
        <v>477</v>
      </c>
      <c r="O72" s="99" t="s">
        <v>341</v>
      </c>
      <c r="P72" s="212" t="s">
        <v>478</v>
      </c>
      <c r="Q72" s="23"/>
      <c r="R72" s="23"/>
      <c r="S72" s="23"/>
      <c r="T72" s="23"/>
      <c r="U72" s="23"/>
      <c r="V72" s="23"/>
      <c r="W72" s="23"/>
      <c r="X72" s="23"/>
      <c r="Y72" s="23"/>
      <c r="Z72" s="23"/>
      <c r="AA72" s="23"/>
      <c r="AB72" s="23"/>
    </row>
    <row r="73" spans="1:28" ht="15.75" customHeight="1" x14ac:dyDescent="0.25">
      <c r="A73" s="178">
        <v>3</v>
      </c>
      <c r="B73" s="179" t="s">
        <v>342</v>
      </c>
      <c r="C73" s="49">
        <v>15</v>
      </c>
      <c r="D73" s="50"/>
      <c r="E73" s="51">
        <f>SUM(E74,E80,E91)</f>
        <v>15</v>
      </c>
      <c r="F73" s="51"/>
      <c r="G73" s="52"/>
      <c r="H73" s="51"/>
      <c r="I73" s="51"/>
      <c r="J73" s="51"/>
      <c r="K73" s="53"/>
      <c r="L73" s="53"/>
      <c r="M73" s="180"/>
      <c r="N73" s="181"/>
      <c r="O73" s="181"/>
      <c r="P73" s="23"/>
      <c r="Q73" s="23"/>
      <c r="R73" s="23"/>
      <c r="S73" s="23"/>
      <c r="T73" s="23"/>
      <c r="U73" s="23"/>
      <c r="V73" s="23"/>
      <c r="W73" s="23"/>
      <c r="X73" s="23"/>
      <c r="Y73" s="23"/>
      <c r="Z73" s="23"/>
      <c r="AA73" s="23"/>
      <c r="AB73" s="23"/>
    </row>
    <row r="74" spans="1:28" ht="15.75" customHeight="1" x14ac:dyDescent="0.25">
      <c r="A74" s="56" t="s">
        <v>343</v>
      </c>
      <c r="B74" s="57" t="s">
        <v>344</v>
      </c>
      <c r="C74" s="102">
        <f>C73*0.2</f>
        <v>3</v>
      </c>
      <c r="D74" s="90" t="s">
        <v>5</v>
      </c>
      <c r="E74" s="182">
        <f>IF(D74="AA",1*C74,IF(D74="A",0.9*C74,IF(D74="BB",0.8*C74,IF(D74="B",0.7*C74,IF(D74="CC",0.6*C74,IF(D74="C",0.5*C74,IF(D74="D",0.3*C74,IF(D74="E",0*C74,"Belum Diisi"))))))))</f>
        <v>3</v>
      </c>
      <c r="F74" s="182"/>
      <c r="G74" s="183">
        <f>J74/C74</f>
        <v>1</v>
      </c>
      <c r="H74" s="182"/>
      <c r="I74" s="182"/>
      <c r="J74" s="184">
        <f>AVERAGE(J75:J79)*C74</f>
        <v>3</v>
      </c>
      <c r="K74" s="185"/>
      <c r="L74" s="185"/>
      <c r="M74" s="180"/>
      <c r="N74" s="181"/>
      <c r="O74" s="181"/>
      <c r="P74" s="23"/>
      <c r="Q74" s="23"/>
      <c r="R74" s="23"/>
      <c r="S74" s="23"/>
      <c r="T74" s="23"/>
      <c r="U74" s="23"/>
      <c r="V74" s="23"/>
      <c r="W74" s="23"/>
      <c r="X74" s="23"/>
      <c r="Y74" s="23"/>
      <c r="Z74" s="23"/>
      <c r="AA74" s="23"/>
      <c r="AB74" s="23"/>
    </row>
    <row r="75" spans="1:28" ht="37.5" customHeight="1" x14ac:dyDescent="0.25">
      <c r="A75" s="159">
        <v>1</v>
      </c>
      <c r="B75" s="302" t="s">
        <v>345</v>
      </c>
      <c r="C75" s="296"/>
      <c r="D75" s="296"/>
      <c r="E75" s="297"/>
      <c r="F75" s="109" t="s">
        <v>346</v>
      </c>
      <c r="G75" s="104"/>
      <c r="H75" s="101" t="s">
        <v>147</v>
      </c>
      <c r="I75" s="91" t="s">
        <v>148</v>
      </c>
      <c r="J75" s="92">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93" t="s">
        <v>285</v>
      </c>
      <c r="L75" s="93" t="s">
        <v>285</v>
      </c>
      <c r="M75" s="131" t="s">
        <v>347</v>
      </c>
      <c r="N75" s="214" t="s">
        <v>348</v>
      </c>
      <c r="O75" s="196" t="s">
        <v>349</v>
      </c>
      <c r="P75" s="23"/>
      <c r="Q75" s="23"/>
      <c r="R75" s="23"/>
      <c r="S75" s="23"/>
      <c r="T75" s="23"/>
      <c r="U75" s="23"/>
      <c r="V75" s="23"/>
      <c r="W75" s="23"/>
      <c r="X75" s="23"/>
      <c r="Y75" s="23"/>
      <c r="Z75" s="23"/>
      <c r="AA75" s="23"/>
      <c r="AB75" s="23"/>
    </row>
    <row r="76" spans="1:28" ht="49.5" customHeight="1" x14ac:dyDescent="0.25">
      <c r="A76" s="159">
        <v>2</v>
      </c>
      <c r="B76" s="302" t="s">
        <v>350</v>
      </c>
      <c r="C76" s="296"/>
      <c r="D76" s="296"/>
      <c r="E76" s="297"/>
      <c r="F76" s="109" t="s">
        <v>351</v>
      </c>
      <c r="G76" s="104"/>
      <c r="H76" s="101" t="s">
        <v>141</v>
      </c>
      <c r="I76" s="91" t="s">
        <v>7</v>
      </c>
      <c r="J76" s="92">
        <f t="shared" si="12"/>
        <v>1</v>
      </c>
      <c r="K76" s="93" t="s">
        <v>285</v>
      </c>
      <c r="L76" s="93" t="s">
        <v>285</v>
      </c>
      <c r="M76" s="131" t="s">
        <v>352</v>
      </c>
      <c r="N76" s="214" t="s">
        <v>483</v>
      </c>
      <c r="O76" s="196" t="s">
        <v>353</v>
      </c>
      <c r="P76" s="23"/>
      <c r="Q76" s="23"/>
      <c r="R76" s="23"/>
      <c r="S76" s="23"/>
      <c r="T76" s="23"/>
      <c r="U76" s="23"/>
      <c r="V76" s="23"/>
      <c r="W76" s="23"/>
      <c r="X76" s="23"/>
      <c r="Y76" s="23"/>
      <c r="Z76" s="23"/>
      <c r="AA76" s="23"/>
      <c r="AB76" s="23"/>
    </row>
    <row r="77" spans="1:28" ht="33" customHeight="1" x14ac:dyDescent="0.25">
      <c r="A77" s="159">
        <v>3</v>
      </c>
      <c r="B77" s="302" t="s">
        <v>354</v>
      </c>
      <c r="C77" s="296"/>
      <c r="D77" s="296"/>
      <c r="E77" s="297"/>
      <c r="F77" s="109" t="s">
        <v>355</v>
      </c>
      <c r="G77" s="104"/>
      <c r="H77" s="101" t="s">
        <v>147</v>
      </c>
      <c r="I77" s="91" t="s">
        <v>148</v>
      </c>
      <c r="J77" s="92">
        <f t="shared" si="12"/>
        <v>1</v>
      </c>
      <c r="K77" s="93" t="s">
        <v>285</v>
      </c>
      <c r="L77" s="93" t="s">
        <v>285</v>
      </c>
      <c r="M77" s="131" t="s">
        <v>356</v>
      </c>
      <c r="N77" s="214" t="s">
        <v>357</v>
      </c>
      <c r="O77" s="193" t="s">
        <v>358</v>
      </c>
      <c r="P77" s="23"/>
      <c r="Q77" s="23"/>
      <c r="R77" s="23"/>
      <c r="S77" s="23"/>
      <c r="T77" s="23"/>
      <c r="U77" s="23"/>
      <c r="V77" s="23"/>
      <c r="W77" s="23"/>
      <c r="X77" s="23"/>
      <c r="Y77" s="23"/>
      <c r="Z77" s="23"/>
      <c r="AA77" s="23"/>
      <c r="AB77" s="23"/>
    </row>
    <row r="78" spans="1:28" ht="105" customHeight="1" x14ac:dyDescent="0.25">
      <c r="A78" s="159">
        <v>4</v>
      </c>
      <c r="B78" s="302" t="s">
        <v>359</v>
      </c>
      <c r="C78" s="296"/>
      <c r="D78" s="296"/>
      <c r="E78" s="297"/>
      <c r="F78" s="109" t="s">
        <v>360</v>
      </c>
      <c r="G78" s="104"/>
      <c r="H78" s="101" t="s">
        <v>141</v>
      </c>
      <c r="I78" s="91" t="s">
        <v>7</v>
      </c>
      <c r="J78" s="92">
        <f t="shared" si="12"/>
        <v>1</v>
      </c>
      <c r="K78" s="93" t="s">
        <v>285</v>
      </c>
      <c r="L78" s="93" t="s">
        <v>285</v>
      </c>
      <c r="M78" s="329" t="s">
        <v>484</v>
      </c>
      <c r="N78" s="215" t="s">
        <v>361</v>
      </c>
      <c r="O78" s="216" t="s">
        <v>362</v>
      </c>
      <c r="P78" s="23"/>
      <c r="Q78" s="23"/>
      <c r="R78" s="23"/>
      <c r="S78" s="23"/>
      <c r="T78" s="23"/>
      <c r="U78" s="23"/>
      <c r="V78" s="23"/>
      <c r="W78" s="23"/>
      <c r="X78" s="23"/>
      <c r="Y78" s="23"/>
      <c r="Z78" s="23"/>
      <c r="AA78" s="23"/>
      <c r="AB78" s="23"/>
    </row>
    <row r="79" spans="1:28" ht="51.75" customHeight="1" x14ac:dyDescent="0.25">
      <c r="A79" s="159">
        <v>5</v>
      </c>
      <c r="B79" s="302" t="s">
        <v>363</v>
      </c>
      <c r="C79" s="296"/>
      <c r="D79" s="296"/>
      <c r="E79" s="297"/>
      <c r="F79" s="109" t="s">
        <v>364</v>
      </c>
      <c r="G79" s="104"/>
      <c r="H79" s="101" t="s">
        <v>147</v>
      </c>
      <c r="I79" s="91" t="s">
        <v>148</v>
      </c>
      <c r="J79" s="92">
        <f t="shared" si="12"/>
        <v>1</v>
      </c>
      <c r="K79" s="93" t="s">
        <v>365</v>
      </c>
      <c r="L79" s="93" t="s">
        <v>365</v>
      </c>
      <c r="M79" s="131" t="s">
        <v>366</v>
      </c>
      <c r="N79" s="214" t="s">
        <v>366</v>
      </c>
      <c r="O79" s="193" t="s">
        <v>367</v>
      </c>
      <c r="P79" s="23"/>
      <c r="Q79" s="23"/>
      <c r="R79" s="23"/>
      <c r="S79" s="23"/>
      <c r="T79" s="23"/>
      <c r="U79" s="23"/>
      <c r="V79" s="23"/>
      <c r="W79" s="23"/>
      <c r="X79" s="23"/>
      <c r="Y79" s="23"/>
      <c r="Z79" s="23"/>
      <c r="AA79" s="23"/>
      <c r="AB79" s="23"/>
    </row>
    <row r="80" spans="1:28" ht="15.75" customHeight="1" x14ac:dyDescent="0.25">
      <c r="A80" s="56" t="s">
        <v>368</v>
      </c>
      <c r="B80" s="57" t="s">
        <v>369</v>
      </c>
      <c r="C80" s="102">
        <f>C73*0.3</f>
        <v>4.5</v>
      </c>
      <c r="D80" s="90" t="s">
        <v>5</v>
      </c>
      <c r="E80" s="182">
        <f>IF(D80="AA",1*C80,IF(D80="A",0.9*C80,IF(D80="BB",0.8*C80,IF(D80="B",0.7*C80,IF(D80="CC",0.6*C80,IF(D80="C",0.5*C80,IF(D80="D",0.3*C80,IF(D80="E",0*C80,"Belum Diisi"))))))))</f>
        <v>4.5</v>
      </c>
      <c r="F80" s="182"/>
      <c r="G80" s="183">
        <f>J80/C80</f>
        <v>1</v>
      </c>
      <c r="H80" s="182"/>
      <c r="I80" s="182"/>
      <c r="J80" s="184">
        <f>AVERAGE(J82:J90)*C80</f>
        <v>4.5</v>
      </c>
      <c r="K80" s="185"/>
      <c r="L80" s="185"/>
      <c r="M80" s="186"/>
      <c r="N80" s="187"/>
      <c r="O80" s="187"/>
      <c r="P80" s="23"/>
      <c r="Q80" s="23"/>
      <c r="R80" s="23"/>
      <c r="S80" s="23"/>
      <c r="T80" s="23"/>
      <c r="U80" s="23"/>
      <c r="V80" s="23"/>
      <c r="W80" s="23"/>
      <c r="X80" s="23"/>
      <c r="Y80" s="23"/>
      <c r="Z80" s="23"/>
      <c r="AA80" s="23"/>
      <c r="AB80" s="23"/>
    </row>
    <row r="81" spans="1:28" ht="15.75" x14ac:dyDescent="0.25">
      <c r="A81" s="159">
        <v>1</v>
      </c>
      <c r="B81" s="302" t="s">
        <v>370</v>
      </c>
      <c r="C81" s="296"/>
      <c r="D81" s="296"/>
      <c r="E81" s="297"/>
      <c r="F81" s="109" t="s">
        <v>371</v>
      </c>
      <c r="G81" s="104"/>
      <c r="H81" s="101" t="s">
        <v>147</v>
      </c>
      <c r="I81" s="91" t="s">
        <v>148</v>
      </c>
      <c r="J81" s="92">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93" t="s">
        <v>285</v>
      </c>
      <c r="L81" s="93" t="s">
        <v>285</v>
      </c>
      <c r="M81" s="217" t="s">
        <v>372</v>
      </c>
      <c r="N81" s="218" t="s">
        <v>372</v>
      </c>
      <c r="O81" s="196" t="s">
        <v>373</v>
      </c>
      <c r="P81" s="23"/>
      <c r="Q81" s="23"/>
      <c r="R81" s="23"/>
      <c r="S81" s="23"/>
      <c r="T81" s="23"/>
      <c r="U81" s="23"/>
      <c r="V81" s="23"/>
      <c r="W81" s="23"/>
      <c r="X81" s="23"/>
      <c r="Y81" s="23"/>
      <c r="Z81" s="23"/>
      <c r="AA81" s="23"/>
      <c r="AB81" s="23"/>
    </row>
    <row r="82" spans="1:28" ht="168.75" customHeight="1" x14ac:dyDescent="0.25">
      <c r="A82" s="219">
        <v>2</v>
      </c>
      <c r="B82" s="320" t="s">
        <v>374</v>
      </c>
      <c r="C82" s="296"/>
      <c r="D82" s="296"/>
      <c r="E82" s="297"/>
      <c r="F82" s="220" t="s">
        <v>375</v>
      </c>
      <c r="G82" s="221"/>
      <c r="H82" s="222"/>
      <c r="I82" s="222"/>
      <c r="J82" s="223" t="str">
        <f t="shared" si="13"/>
        <v/>
      </c>
      <c r="K82" s="224" t="s">
        <v>376</v>
      </c>
      <c r="L82" s="224" t="s">
        <v>376</v>
      </c>
      <c r="M82" s="225"/>
      <c r="N82" s="226"/>
      <c r="O82" s="227" t="s">
        <v>377</v>
      </c>
      <c r="P82" s="148"/>
      <c r="Q82" s="149"/>
      <c r="R82" s="150"/>
      <c r="S82" s="150"/>
      <c r="T82" s="150"/>
      <c r="U82" s="150"/>
      <c r="V82" s="150"/>
      <c r="W82" s="150"/>
      <c r="X82" s="150"/>
      <c r="Y82" s="150"/>
      <c r="Z82" s="150"/>
      <c r="AA82" s="150"/>
      <c r="AB82" s="150"/>
    </row>
    <row r="83" spans="1:28" ht="130.5" customHeight="1" x14ac:dyDescent="0.25">
      <c r="A83" s="159">
        <v>3</v>
      </c>
      <c r="B83" s="302" t="s">
        <v>378</v>
      </c>
      <c r="C83" s="296"/>
      <c r="D83" s="296"/>
      <c r="E83" s="297"/>
      <c r="F83" s="109" t="s">
        <v>379</v>
      </c>
      <c r="G83" s="104"/>
      <c r="H83" s="101" t="s">
        <v>131</v>
      </c>
      <c r="I83" s="91" t="s">
        <v>7</v>
      </c>
      <c r="J83" s="92">
        <f t="shared" si="13"/>
        <v>1</v>
      </c>
      <c r="K83" s="93" t="s">
        <v>380</v>
      </c>
      <c r="L83" s="93" t="s">
        <v>381</v>
      </c>
      <c r="M83" s="228" t="s">
        <v>382</v>
      </c>
      <c r="N83" s="218" t="s">
        <v>382</v>
      </c>
      <c r="O83" s="229" t="s">
        <v>383</v>
      </c>
      <c r="P83" s="23"/>
      <c r="Q83" s="23"/>
      <c r="R83" s="23"/>
      <c r="S83" s="23"/>
      <c r="T83" s="23"/>
      <c r="U83" s="23"/>
      <c r="V83" s="23"/>
      <c r="W83" s="23"/>
      <c r="X83" s="23"/>
      <c r="Y83" s="23"/>
      <c r="Z83" s="23"/>
      <c r="AA83" s="23"/>
      <c r="AB83" s="23"/>
    </row>
    <row r="84" spans="1:28" ht="165" x14ac:dyDescent="0.25">
      <c r="A84" s="159">
        <v>4</v>
      </c>
      <c r="B84" s="316" t="s">
        <v>384</v>
      </c>
      <c r="C84" s="296"/>
      <c r="D84" s="296"/>
      <c r="E84" s="297"/>
      <c r="F84" s="109" t="s">
        <v>385</v>
      </c>
      <c r="G84" s="104"/>
      <c r="H84" s="101" t="s">
        <v>131</v>
      </c>
      <c r="I84" s="91" t="s">
        <v>7</v>
      </c>
      <c r="J84" s="92">
        <f t="shared" si="13"/>
        <v>1</v>
      </c>
      <c r="K84" s="93" t="s">
        <v>285</v>
      </c>
      <c r="L84" s="93" t="s">
        <v>285</v>
      </c>
      <c r="M84" s="228" t="s">
        <v>382</v>
      </c>
      <c r="N84" s="218" t="s">
        <v>382</v>
      </c>
      <c r="O84" s="206" t="s">
        <v>386</v>
      </c>
      <c r="P84" s="23"/>
      <c r="Q84" s="23"/>
      <c r="R84" s="23"/>
      <c r="S84" s="23"/>
      <c r="T84" s="23"/>
      <c r="U84" s="23"/>
      <c r="V84" s="23"/>
      <c r="W84" s="23"/>
      <c r="X84" s="23"/>
      <c r="Y84" s="23"/>
      <c r="Z84" s="23"/>
      <c r="AA84" s="23"/>
      <c r="AB84" s="23"/>
    </row>
    <row r="85" spans="1:28" ht="176.25" customHeight="1" x14ac:dyDescent="0.25">
      <c r="A85" s="159">
        <v>5</v>
      </c>
      <c r="B85" s="316" t="s">
        <v>387</v>
      </c>
      <c r="C85" s="296"/>
      <c r="D85" s="296"/>
      <c r="E85" s="297"/>
      <c r="F85" s="109" t="s">
        <v>388</v>
      </c>
      <c r="G85" s="104"/>
      <c r="H85" s="101" t="s">
        <v>131</v>
      </c>
      <c r="I85" s="91" t="s">
        <v>7</v>
      </c>
      <c r="J85" s="92">
        <f t="shared" si="13"/>
        <v>1</v>
      </c>
      <c r="K85" s="93" t="s">
        <v>285</v>
      </c>
      <c r="L85" s="93" t="s">
        <v>285</v>
      </c>
      <c r="M85" s="228" t="s">
        <v>382</v>
      </c>
      <c r="N85" s="218" t="s">
        <v>382</v>
      </c>
      <c r="O85" s="230" t="s">
        <v>389</v>
      </c>
      <c r="P85" s="23"/>
      <c r="Q85" s="23"/>
      <c r="R85" s="23"/>
      <c r="S85" s="23"/>
      <c r="T85" s="23"/>
      <c r="U85" s="23"/>
      <c r="V85" s="23"/>
      <c r="W85" s="23"/>
      <c r="X85" s="23"/>
      <c r="Y85" s="23"/>
      <c r="Z85" s="23"/>
      <c r="AA85" s="23"/>
      <c r="AB85" s="23"/>
    </row>
    <row r="86" spans="1:28" ht="193.5" customHeight="1" x14ac:dyDescent="0.25">
      <c r="A86" s="159">
        <v>6</v>
      </c>
      <c r="B86" s="316" t="s">
        <v>390</v>
      </c>
      <c r="C86" s="296"/>
      <c r="D86" s="296"/>
      <c r="E86" s="297"/>
      <c r="F86" s="109" t="s">
        <v>391</v>
      </c>
      <c r="G86" s="104"/>
      <c r="H86" s="101" t="s">
        <v>131</v>
      </c>
      <c r="I86" s="91" t="s">
        <v>7</v>
      </c>
      <c r="J86" s="92">
        <f t="shared" si="13"/>
        <v>1</v>
      </c>
      <c r="K86" s="93" t="s">
        <v>285</v>
      </c>
      <c r="L86" s="93" t="s">
        <v>285</v>
      </c>
      <c r="M86" s="228" t="s">
        <v>382</v>
      </c>
      <c r="N86" s="218" t="s">
        <v>382</v>
      </c>
      <c r="O86" s="230" t="s">
        <v>392</v>
      </c>
      <c r="P86" s="23"/>
      <c r="Q86" s="23"/>
      <c r="R86" s="23"/>
      <c r="S86" s="23"/>
      <c r="T86" s="23"/>
      <c r="U86" s="23"/>
      <c r="V86" s="23"/>
      <c r="W86" s="23"/>
      <c r="X86" s="23"/>
      <c r="Y86" s="23"/>
      <c r="Z86" s="23"/>
      <c r="AA86" s="23"/>
      <c r="AB86" s="23"/>
    </row>
    <row r="87" spans="1:28" ht="180" x14ac:dyDescent="0.25">
      <c r="A87" s="159">
        <v>7</v>
      </c>
      <c r="B87" s="316" t="s">
        <v>393</v>
      </c>
      <c r="C87" s="296"/>
      <c r="D87" s="296"/>
      <c r="E87" s="297"/>
      <c r="F87" s="109" t="s">
        <v>394</v>
      </c>
      <c r="G87" s="104"/>
      <c r="H87" s="101" t="s">
        <v>131</v>
      </c>
      <c r="I87" s="91" t="s">
        <v>7</v>
      </c>
      <c r="J87" s="92">
        <f t="shared" si="13"/>
        <v>1</v>
      </c>
      <c r="K87" s="93" t="s">
        <v>285</v>
      </c>
      <c r="L87" s="93" t="s">
        <v>285</v>
      </c>
      <c r="M87" s="228" t="s">
        <v>382</v>
      </c>
      <c r="N87" s="218" t="s">
        <v>382</v>
      </c>
      <c r="O87" s="230" t="s">
        <v>395</v>
      </c>
      <c r="P87" s="23"/>
      <c r="Q87" s="23"/>
      <c r="R87" s="23"/>
      <c r="S87" s="23"/>
      <c r="T87" s="23"/>
      <c r="U87" s="23"/>
      <c r="V87" s="23"/>
      <c r="W87" s="23"/>
      <c r="X87" s="23"/>
      <c r="Y87" s="23"/>
      <c r="Z87" s="23"/>
      <c r="AA87" s="23"/>
      <c r="AB87" s="23"/>
    </row>
    <row r="88" spans="1:28" ht="165" x14ac:dyDescent="0.25">
      <c r="A88" s="159">
        <v>8</v>
      </c>
      <c r="B88" s="302" t="s">
        <v>396</v>
      </c>
      <c r="C88" s="296"/>
      <c r="D88" s="296"/>
      <c r="E88" s="297"/>
      <c r="F88" s="109" t="s">
        <v>397</v>
      </c>
      <c r="G88" s="104"/>
      <c r="H88" s="101" t="s">
        <v>131</v>
      </c>
      <c r="I88" s="91" t="s">
        <v>7</v>
      </c>
      <c r="J88" s="92">
        <f t="shared" si="13"/>
        <v>1</v>
      </c>
      <c r="K88" s="93" t="s">
        <v>285</v>
      </c>
      <c r="L88" s="93" t="s">
        <v>285</v>
      </c>
      <c r="M88" s="228" t="s">
        <v>382</v>
      </c>
      <c r="N88" s="218" t="s">
        <v>382</v>
      </c>
      <c r="O88" s="230" t="s">
        <v>398</v>
      </c>
      <c r="P88" s="23"/>
      <c r="Q88" s="23"/>
      <c r="R88" s="23"/>
      <c r="S88" s="23"/>
      <c r="T88" s="23"/>
      <c r="U88" s="23"/>
      <c r="V88" s="23"/>
      <c r="W88" s="23"/>
      <c r="X88" s="23"/>
      <c r="Y88" s="23"/>
      <c r="Z88" s="23"/>
      <c r="AA88" s="23"/>
      <c r="AB88" s="23"/>
    </row>
    <row r="89" spans="1:28" ht="193.5" customHeight="1" x14ac:dyDescent="0.25">
      <c r="A89" s="159">
        <v>9</v>
      </c>
      <c r="B89" s="316" t="s">
        <v>399</v>
      </c>
      <c r="C89" s="296"/>
      <c r="D89" s="296"/>
      <c r="E89" s="297"/>
      <c r="F89" s="109" t="s">
        <v>400</v>
      </c>
      <c r="G89" s="104"/>
      <c r="H89" s="101" t="s">
        <v>131</v>
      </c>
      <c r="I89" s="91" t="s">
        <v>7</v>
      </c>
      <c r="J89" s="92">
        <f t="shared" si="13"/>
        <v>1</v>
      </c>
      <c r="K89" s="93" t="s">
        <v>285</v>
      </c>
      <c r="L89" s="93" t="s">
        <v>285</v>
      </c>
      <c r="M89" s="228" t="s">
        <v>382</v>
      </c>
      <c r="N89" s="218" t="s">
        <v>382</v>
      </c>
      <c r="O89" s="206" t="s">
        <v>401</v>
      </c>
      <c r="P89" s="23"/>
      <c r="Q89" s="23"/>
      <c r="R89" s="23"/>
      <c r="S89" s="23"/>
      <c r="T89" s="23"/>
      <c r="U89" s="23"/>
      <c r="V89" s="23"/>
      <c r="W89" s="23"/>
      <c r="X89" s="23"/>
      <c r="Y89" s="23"/>
      <c r="Z89" s="23"/>
      <c r="AA89" s="23"/>
      <c r="AB89" s="23"/>
    </row>
    <row r="90" spans="1:28" ht="150" x14ac:dyDescent="0.25">
      <c r="A90" s="159">
        <v>10</v>
      </c>
      <c r="B90" s="316" t="s">
        <v>402</v>
      </c>
      <c r="C90" s="296"/>
      <c r="D90" s="296"/>
      <c r="E90" s="297"/>
      <c r="F90" s="109" t="s">
        <v>403</v>
      </c>
      <c r="G90" s="104"/>
      <c r="H90" s="101" t="s">
        <v>131</v>
      </c>
      <c r="I90" s="91" t="s">
        <v>7</v>
      </c>
      <c r="J90" s="92">
        <f t="shared" si="13"/>
        <v>1</v>
      </c>
      <c r="K90" s="93" t="s">
        <v>285</v>
      </c>
      <c r="L90" s="93" t="s">
        <v>285</v>
      </c>
      <c r="M90" s="228" t="s">
        <v>382</v>
      </c>
      <c r="N90" s="218" t="s">
        <v>382</v>
      </c>
      <c r="O90" s="230" t="s">
        <v>404</v>
      </c>
      <c r="P90" s="23"/>
      <c r="Q90" s="23"/>
      <c r="R90" s="23"/>
      <c r="S90" s="23"/>
      <c r="T90" s="23"/>
      <c r="U90" s="23"/>
      <c r="V90" s="23"/>
      <c r="W90" s="23"/>
      <c r="X90" s="23"/>
      <c r="Y90" s="23"/>
      <c r="Z90" s="23"/>
      <c r="AA90" s="23"/>
      <c r="AB90" s="23"/>
    </row>
    <row r="91" spans="1:28" ht="15.75" customHeight="1" x14ac:dyDescent="0.25">
      <c r="A91" s="56" t="s">
        <v>405</v>
      </c>
      <c r="B91" s="57" t="s">
        <v>406</v>
      </c>
      <c r="C91" s="102">
        <f>C73*0.5</f>
        <v>7.5</v>
      </c>
      <c r="D91" s="90" t="s">
        <v>5</v>
      </c>
      <c r="E91" s="182">
        <f>IF(D91="AA",1*C91,IF(D91="A",0.9*C91,IF(D91="BB",0.8*C91,IF(D91="B",0.7*C91,IF(D91="CC",0.6*C91,IF(D91="C",0.5*C91,IF(D91="D",0.3*C91,IF(D91="E",0*C91,"Belum Diisi"))))))))</f>
        <v>7.5</v>
      </c>
      <c r="F91" s="182"/>
      <c r="G91" s="183">
        <f>J91/C91</f>
        <v>1</v>
      </c>
      <c r="H91" s="182"/>
      <c r="I91" s="182"/>
      <c r="J91" s="182">
        <f>AVERAGE(J92:J98)*C91</f>
        <v>7.5</v>
      </c>
      <c r="K91" s="185"/>
      <c r="L91" s="185"/>
      <c r="M91" s="186"/>
      <c r="N91" s="187"/>
      <c r="O91" s="187"/>
      <c r="P91" s="23"/>
      <c r="Q91" s="23"/>
      <c r="R91" s="23"/>
      <c r="S91" s="23"/>
      <c r="T91" s="23"/>
      <c r="U91" s="23"/>
      <c r="V91" s="23"/>
      <c r="W91" s="23"/>
      <c r="X91" s="23"/>
      <c r="Y91" s="23"/>
      <c r="Z91" s="23"/>
      <c r="AA91" s="23"/>
      <c r="AB91" s="23"/>
    </row>
    <row r="92" spans="1:28" ht="68.25" customHeight="1" x14ac:dyDescent="0.25">
      <c r="A92" s="159">
        <v>1</v>
      </c>
      <c r="B92" s="302" t="s">
        <v>407</v>
      </c>
      <c r="C92" s="296"/>
      <c r="D92" s="296"/>
      <c r="E92" s="297"/>
      <c r="F92" s="109" t="s">
        <v>408</v>
      </c>
      <c r="G92" s="104"/>
      <c r="H92" s="101" t="s">
        <v>147</v>
      </c>
      <c r="I92" s="91" t="s">
        <v>148</v>
      </c>
      <c r="J92" s="92">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93" t="s">
        <v>409</v>
      </c>
      <c r="L92" s="93" t="s">
        <v>409</v>
      </c>
      <c r="M92" s="217" t="s">
        <v>410</v>
      </c>
      <c r="N92" s="214" t="s">
        <v>513</v>
      </c>
      <c r="O92" s="227" t="s">
        <v>411</v>
      </c>
      <c r="P92" s="23"/>
      <c r="Q92" s="23"/>
      <c r="R92" s="23"/>
      <c r="S92" s="23"/>
      <c r="T92" s="23"/>
      <c r="U92" s="23"/>
      <c r="V92" s="23"/>
      <c r="W92" s="23"/>
      <c r="X92" s="23"/>
      <c r="Y92" s="23"/>
      <c r="Z92" s="23"/>
      <c r="AA92" s="23"/>
      <c r="AB92" s="23"/>
    </row>
    <row r="93" spans="1:28" ht="150" x14ac:dyDescent="0.25">
      <c r="A93" s="159">
        <v>2</v>
      </c>
      <c r="B93" s="302" t="s">
        <v>412</v>
      </c>
      <c r="C93" s="296"/>
      <c r="D93" s="296"/>
      <c r="E93" s="297"/>
      <c r="F93" s="109" t="s">
        <v>413</v>
      </c>
      <c r="G93" s="104"/>
      <c r="H93" s="101" t="s">
        <v>131</v>
      </c>
      <c r="I93" s="91" t="s">
        <v>7</v>
      </c>
      <c r="J93" s="92">
        <f t="shared" si="14"/>
        <v>1</v>
      </c>
      <c r="K93" s="151" t="s">
        <v>285</v>
      </c>
      <c r="L93" s="151" t="s">
        <v>285</v>
      </c>
      <c r="M93" s="217" t="s">
        <v>460</v>
      </c>
      <c r="N93" s="214" t="s">
        <v>461</v>
      </c>
      <c r="O93" s="231" t="s">
        <v>414</v>
      </c>
      <c r="P93" s="23"/>
      <c r="Q93" s="23"/>
      <c r="R93" s="23"/>
      <c r="S93" s="23"/>
      <c r="T93" s="23"/>
      <c r="U93" s="23"/>
      <c r="V93" s="23"/>
      <c r="W93" s="23"/>
      <c r="X93" s="23"/>
      <c r="Y93" s="23"/>
      <c r="Z93" s="23"/>
      <c r="AA93" s="23"/>
      <c r="AB93" s="23"/>
    </row>
    <row r="94" spans="1:28" ht="35.25" customHeight="1" x14ac:dyDescent="0.25">
      <c r="A94" s="159">
        <v>3</v>
      </c>
      <c r="B94" s="302" t="s">
        <v>415</v>
      </c>
      <c r="C94" s="296"/>
      <c r="D94" s="296"/>
      <c r="E94" s="297"/>
      <c r="F94" s="109" t="s">
        <v>416</v>
      </c>
      <c r="G94" s="104"/>
      <c r="H94" s="101" t="s">
        <v>147</v>
      </c>
      <c r="I94" s="91" t="s">
        <v>148</v>
      </c>
      <c r="J94" s="92">
        <f t="shared" si="14"/>
        <v>1</v>
      </c>
      <c r="K94" s="151" t="s">
        <v>285</v>
      </c>
      <c r="L94" s="151" t="s">
        <v>285</v>
      </c>
      <c r="M94" s="217" t="s">
        <v>410</v>
      </c>
      <c r="N94" s="214" t="s">
        <v>462</v>
      </c>
      <c r="O94" s="231" t="s">
        <v>417</v>
      </c>
      <c r="P94" s="23"/>
      <c r="Q94" s="23"/>
      <c r="R94" s="23"/>
      <c r="S94" s="23"/>
      <c r="T94" s="23"/>
      <c r="U94" s="23"/>
      <c r="V94" s="23"/>
      <c r="W94" s="23"/>
      <c r="X94" s="23"/>
      <c r="Y94" s="23"/>
      <c r="Z94" s="23"/>
      <c r="AA94" s="23"/>
      <c r="AB94" s="23"/>
    </row>
    <row r="95" spans="1:28" ht="45" x14ac:dyDescent="0.25">
      <c r="A95" s="159">
        <v>4</v>
      </c>
      <c r="B95" s="302" t="s">
        <v>418</v>
      </c>
      <c r="C95" s="296"/>
      <c r="D95" s="296"/>
      <c r="E95" s="297"/>
      <c r="F95" s="109" t="s">
        <v>419</v>
      </c>
      <c r="G95" s="104"/>
      <c r="H95" s="101" t="s">
        <v>147</v>
      </c>
      <c r="I95" s="91" t="s">
        <v>148</v>
      </c>
      <c r="J95" s="92">
        <f t="shared" si="14"/>
        <v>1</v>
      </c>
      <c r="K95" s="151" t="s">
        <v>285</v>
      </c>
      <c r="L95" s="151" t="s">
        <v>285</v>
      </c>
      <c r="M95" s="217" t="s">
        <v>410</v>
      </c>
      <c r="N95" s="214" t="s">
        <v>517</v>
      </c>
      <c r="O95" s="206" t="s">
        <v>420</v>
      </c>
      <c r="P95" s="23"/>
      <c r="Q95" s="23"/>
      <c r="R95" s="23"/>
      <c r="S95" s="23"/>
      <c r="T95" s="23"/>
      <c r="U95" s="23"/>
      <c r="V95" s="23"/>
      <c r="W95" s="23"/>
      <c r="X95" s="23"/>
      <c r="Y95" s="23"/>
      <c r="Z95" s="23"/>
      <c r="AA95" s="23"/>
      <c r="AB95" s="23"/>
    </row>
    <row r="96" spans="1:28" ht="63" customHeight="1" x14ac:dyDescent="0.25">
      <c r="A96" s="159">
        <v>5</v>
      </c>
      <c r="B96" s="302" t="s">
        <v>421</v>
      </c>
      <c r="C96" s="296"/>
      <c r="D96" s="296"/>
      <c r="E96" s="297"/>
      <c r="F96" s="109" t="s">
        <v>422</v>
      </c>
      <c r="G96" s="104"/>
      <c r="H96" s="101" t="s">
        <v>147</v>
      </c>
      <c r="I96" s="91" t="s">
        <v>148</v>
      </c>
      <c r="J96" s="92">
        <f t="shared" si="14"/>
        <v>1</v>
      </c>
      <c r="K96" s="151" t="s">
        <v>285</v>
      </c>
      <c r="L96" s="151" t="s">
        <v>285</v>
      </c>
      <c r="M96" s="289" t="s">
        <v>463</v>
      </c>
      <c r="N96" s="214" t="s">
        <v>516</v>
      </c>
      <c r="O96" s="232" t="s">
        <v>423</v>
      </c>
      <c r="P96" s="23"/>
      <c r="Q96" s="23"/>
      <c r="R96" s="23"/>
      <c r="S96" s="23"/>
      <c r="T96" s="23"/>
      <c r="U96" s="23"/>
      <c r="V96" s="23"/>
      <c r="W96" s="23"/>
      <c r="X96" s="23"/>
      <c r="Y96" s="23"/>
      <c r="Z96" s="23"/>
      <c r="AA96" s="23"/>
      <c r="AB96" s="23"/>
    </row>
    <row r="97" spans="1:28" ht="97.5" customHeight="1" x14ac:dyDescent="0.25">
      <c r="A97" s="159">
        <v>6</v>
      </c>
      <c r="B97" s="302" t="s">
        <v>424</v>
      </c>
      <c r="C97" s="296"/>
      <c r="D97" s="296"/>
      <c r="E97" s="297"/>
      <c r="F97" s="109" t="s">
        <v>425</v>
      </c>
      <c r="G97" s="104"/>
      <c r="H97" s="101" t="s">
        <v>147</v>
      </c>
      <c r="I97" s="91" t="s">
        <v>148</v>
      </c>
      <c r="J97" s="92">
        <f t="shared" si="14"/>
        <v>1</v>
      </c>
      <c r="K97" s="151" t="s">
        <v>285</v>
      </c>
      <c r="L97" s="151" t="s">
        <v>285</v>
      </c>
      <c r="M97" s="290" t="s">
        <v>464</v>
      </c>
      <c r="N97" s="214" t="s">
        <v>515</v>
      </c>
      <c r="O97" s="216" t="s">
        <v>426</v>
      </c>
      <c r="P97" s="23"/>
      <c r="Q97" s="23"/>
      <c r="R97" s="23"/>
      <c r="S97" s="23"/>
      <c r="T97" s="23"/>
      <c r="U97" s="23"/>
      <c r="V97" s="23"/>
      <c r="W97" s="23"/>
      <c r="X97" s="23"/>
      <c r="Y97" s="23"/>
      <c r="Z97" s="23"/>
      <c r="AA97" s="23"/>
      <c r="AB97" s="23"/>
    </row>
    <row r="98" spans="1:28" ht="115.5" customHeight="1" x14ac:dyDescent="0.25">
      <c r="A98" s="159">
        <v>7</v>
      </c>
      <c r="B98" s="302" t="s">
        <v>427</v>
      </c>
      <c r="C98" s="296"/>
      <c r="D98" s="296"/>
      <c r="E98" s="297"/>
      <c r="F98" s="109" t="s">
        <v>428</v>
      </c>
      <c r="G98" s="104"/>
      <c r="H98" s="101" t="s">
        <v>147</v>
      </c>
      <c r="I98" s="91" t="s">
        <v>148</v>
      </c>
      <c r="J98" s="92">
        <f t="shared" si="14"/>
        <v>1</v>
      </c>
      <c r="K98" s="151" t="s">
        <v>285</v>
      </c>
      <c r="L98" s="151" t="s">
        <v>285</v>
      </c>
      <c r="M98" s="291" t="s">
        <v>465</v>
      </c>
      <c r="N98" s="292" t="s">
        <v>466</v>
      </c>
      <c r="O98" s="216" t="s">
        <v>429</v>
      </c>
      <c r="P98" s="23"/>
      <c r="Q98" s="23"/>
      <c r="R98" s="23"/>
      <c r="S98" s="23"/>
      <c r="T98" s="23"/>
      <c r="U98" s="23"/>
      <c r="V98" s="23"/>
      <c r="W98" s="23"/>
      <c r="X98" s="23"/>
      <c r="Y98" s="23"/>
      <c r="Z98" s="23"/>
      <c r="AA98" s="23"/>
      <c r="AB98" s="23"/>
    </row>
    <row r="99" spans="1:28" ht="72.75" customHeight="1" x14ac:dyDescent="0.25">
      <c r="A99" s="233">
        <v>4</v>
      </c>
      <c r="B99" s="234" t="s">
        <v>430</v>
      </c>
      <c r="C99" s="235">
        <v>25</v>
      </c>
      <c r="D99" s="236"/>
      <c r="E99" s="237">
        <f>SUM(E100,E102,E104)</f>
        <v>25</v>
      </c>
      <c r="F99" s="238"/>
      <c r="G99" s="239"/>
      <c r="H99" s="238"/>
      <c r="I99" s="238"/>
      <c r="J99" s="238"/>
      <c r="K99" s="240"/>
      <c r="L99" s="240"/>
      <c r="M99" s="186"/>
      <c r="N99" s="241"/>
      <c r="O99" s="181"/>
      <c r="P99" s="23"/>
      <c r="Q99" s="23"/>
      <c r="R99" s="23"/>
      <c r="S99" s="23"/>
      <c r="T99" s="23"/>
      <c r="U99" s="23"/>
      <c r="V99" s="23"/>
      <c r="W99" s="23"/>
      <c r="X99" s="23"/>
      <c r="Y99" s="23"/>
      <c r="Z99" s="23"/>
      <c r="AA99" s="23"/>
      <c r="AB99" s="23"/>
    </row>
    <row r="100" spans="1:28" ht="15.75" customHeight="1" x14ac:dyDescent="0.25">
      <c r="A100" s="242" t="s">
        <v>431</v>
      </c>
      <c r="B100" s="243" t="s">
        <v>432</v>
      </c>
      <c r="C100" s="244">
        <f>C99*0.48</f>
        <v>12</v>
      </c>
      <c r="D100" s="173" t="s">
        <v>5</v>
      </c>
      <c r="E100" s="245">
        <f>IF(D100="AA",1*C100,IF(D100="A",0.9*C100,IF(D100="BB",0.8*C100,IF(D100="B",0.7*C100,IF(D100="CC",0.6*C100,IF(D100="C",0.5*C100,IF(D100="D",0.3*C100,IF(D100="E",0*C100,"Belum Diisi"))))))))</f>
        <v>12</v>
      </c>
      <c r="F100" s="238"/>
      <c r="G100" s="239"/>
      <c r="H100" s="246"/>
      <c r="I100" s="246"/>
      <c r="J100" s="92"/>
      <c r="K100" s="247"/>
      <c r="L100" s="240"/>
      <c r="M100" s="186"/>
      <c r="N100" s="181"/>
      <c r="O100" s="181"/>
      <c r="P100" s="23"/>
      <c r="Q100" s="23"/>
      <c r="R100" s="23"/>
      <c r="S100" s="23"/>
      <c r="T100" s="23"/>
      <c r="U100" s="23"/>
      <c r="V100" s="23"/>
      <c r="W100" s="23"/>
      <c r="X100" s="23"/>
      <c r="Y100" s="23"/>
      <c r="Z100" s="23"/>
      <c r="AA100" s="23"/>
      <c r="AB100" s="23"/>
    </row>
    <row r="101" spans="1:28" ht="150.75" customHeight="1" x14ac:dyDescent="0.25">
      <c r="A101" s="210">
        <v>1</v>
      </c>
      <c r="B101" s="175" t="s">
        <v>433</v>
      </c>
      <c r="C101" s="175"/>
      <c r="D101" s="175"/>
      <c r="E101" s="175"/>
      <c r="F101" s="248" t="s">
        <v>434</v>
      </c>
      <c r="G101" s="239"/>
      <c r="H101" s="101" t="s">
        <v>131</v>
      </c>
      <c r="I101" s="91" t="s">
        <v>7</v>
      </c>
      <c r="J101" s="92">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247"/>
      <c r="L101" s="175"/>
      <c r="M101" s="249" t="s">
        <v>435</v>
      </c>
      <c r="N101" s="328" t="s">
        <v>481</v>
      </c>
      <c r="O101" s="250" t="s">
        <v>436</v>
      </c>
      <c r="P101" s="27" t="s">
        <v>437</v>
      </c>
      <c r="Q101" s="23"/>
      <c r="R101" s="23"/>
      <c r="S101" s="23"/>
      <c r="T101" s="23"/>
      <c r="U101" s="23"/>
      <c r="V101" s="23"/>
      <c r="W101" s="23"/>
      <c r="X101" s="23"/>
      <c r="Y101" s="23"/>
      <c r="Z101" s="23"/>
      <c r="AA101" s="23"/>
      <c r="AB101" s="23"/>
    </row>
    <row r="102" spans="1:28" ht="15.75" customHeight="1" x14ac:dyDescent="0.25">
      <c r="A102" s="242" t="s">
        <v>438</v>
      </c>
      <c r="B102" s="251" t="s">
        <v>439</v>
      </c>
      <c r="C102" s="244">
        <f>C99*0.16</f>
        <v>4</v>
      </c>
      <c r="D102" s="173" t="s">
        <v>5</v>
      </c>
      <c r="E102" s="245">
        <f>IF(D102="AA",1*C102,IF(D102="A",0.9*C102,IF(D102="BB",0.8*C102,IF(D102="B",0.7*C102,IF(D102="CC",0.6*C102,IF(D102="C",0.5*C102,IF(D102="D",0.3*C102,IF(D102="E",0*C102,"Belum Diisi"))))))))</f>
        <v>4</v>
      </c>
      <c r="F102" s="238"/>
      <c r="G102" s="239"/>
      <c r="H102" s="238"/>
      <c r="I102" s="238"/>
      <c r="J102" s="238"/>
      <c r="K102" s="247"/>
      <c r="L102" s="252"/>
      <c r="M102" s="253"/>
      <c r="N102" s="254"/>
      <c r="O102" s="254"/>
      <c r="P102" s="23"/>
      <c r="Q102" s="23"/>
      <c r="R102" s="23"/>
      <c r="S102" s="23"/>
      <c r="T102" s="23"/>
      <c r="U102" s="23"/>
      <c r="V102" s="23"/>
      <c r="W102" s="23"/>
      <c r="X102" s="23"/>
      <c r="Y102" s="23"/>
      <c r="Z102" s="23"/>
      <c r="AA102" s="23"/>
      <c r="AB102" s="23"/>
    </row>
    <row r="103" spans="1:28" ht="132" customHeight="1" x14ac:dyDescent="0.25">
      <c r="A103" s="210">
        <v>1</v>
      </c>
      <c r="B103" s="319" t="s">
        <v>440</v>
      </c>
      <c r="C103" s="296"/>
      <c r="D103" s="296"/>
      <c r="E103" s="297"/>
      <c r="F103" s="255" t="s">
        <v>441</v>
      </c>
      <c r="G103" s="247"/>
      <c r="H103" s="101" t="s">
        <v>131</v>
      </c>
      <c r="I103" s="91" t="s">
        <v>7</v>
      </c>
      <c r="J103" s="92">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256"/>
      <c r="L103" s="257"/>
      <c r="M103" s="258"/>
      <c r="N103" s="288" t="s">
        <v>480</v>
      </c>
      <c r="O103" s="259" t="s">
        <v>442</v>
      </c>
      <c r="P103" s="27" t="s">
        <v>482</v>
      </c>
      <c r="Q103" s="23"/>
      <c r="R103" s="23"/>
      <c r="S103" s="23"/>
      <c r="T103" s="23"/>
      <c r="U103" s="23"/>
      <c r="V103" s="23"/>
      <c r="W103" s="23"/>
      <c r="X103" s="23"/>
      <c r="Y103" s="23"/>
      <c r="Z103" s="23"/>
      <c r="AA103" s="23"/>
      <c r="AB103" s="23"/>
    </row>
    <row r="104" spans="1:28" ht="15.75" customHeight="1" x14ac:dyDescent="0.25">
      <c r="A104" s="242" t="s">
        <v>443</v>
      </c>
      <c r="B104" s="251" t="s">
        <v>444</v>
      </c>
      <c r="C104" s="244">
        <f>C99*0.36</f>
        <v>9</v>
      </c>
      <c r="D104" s="173" t="s">
        <v>5</v>
      </c>
      <c r="E104" s="245">
        <f>IF(D104="AA",1*C104,IF(D104="A",0.9*C104,IF(D104="BB",0.8*C104,IF(D104="B",0.7*C104,IF(D104="CC",0.6*C104,IF(D104="C",0.5*C104,IF(D104="D",0.3*C104,IF(D104="E",0*C104,"Belum Diisi"))))))))</f>
        <v>9</v>
      </c>
      <c r="F104" s="238"/>
      <c r="G104" s="172"/>
      <c r="H104" s="246"/>
      <c r="I104" s="246"/>
      <c r="J104" s="246"/>
      <c r="K104" s="247"/>
      <c r="L104" s="260"/>
      <c r="M104" s="261"/>
      <c r="N104" s="262"/>
      <c r="O104" s="262"/>
      <c r="P104" s="23"/>
      <c r="Q104" s="23"/>
      <c r="R104" s="23"/>
      <c r="S104" s="23"/>
      <c r="T104" s="23"/>
      <c r="U104" s="23"/>
      <c r="V104" s="23"/>
      <c r="W104" s="23"/>
      <c r="X104" s="23"/>
      <c r="Y104" s="23"/>
      <c r="Z104" s="23"/>
      <c r="AA104" s="23"/>
      <c r="AB104" s="23"/>
    </row>
    <row r="105" spans="1:28" ht="143.25" customHeight="1" x14ac:dyDescent="0.25">
      <c r="A105" s="210">
        <v>1</v>
      </c>
      <c r="B105" s="319" t="s">
        <v>445</v>
      </c>
      <c r="C105" s="296"/>
      <c r="D105" s="296"/>
      <c r="E105" s="297"/>
      <c r="F105" s="255" t="s">
        <v>441</v>
      </c>
      <c r="G105" s="203"/>
      <c r="H105" s="263" t="s">
        <v>131</v>
      </c>
      <c r="I105" s="263" t="s">
        <v>11</v>
      </c>
      <c r="J105" s="264">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256"/>
      <c r="L105" s="167"/>
      <c r="M105" s="326" t="s">
        <v>446</v>
      </c>
      <c r="N105" s="327" t="s">
        <v>479</v>
      </c>
      <c r="O105" s="259" t="s">
        <v>447</v>
      </c>
      <c r="P105" s="325" t="s">
        <v>448</v>
      </c>
      <c r="Q105" s="23"/>
      <c r="R105" s="23"/>
      <c r="S105" s="23"/>
      <c r="T105" s="23"/>
      <c r="U105" s="23"/>
      <c r="V105" s="23"/>
      <c r="W105" s="23"/>
      <c r="X105" s="23"/>
      <c r="Y105" s="23"/>
      <c r="Z105" s="23"/>
      <c r="AA105" s="23"/>
      <c r="AB105" s="23"/>
    </row>
    <row r="106" spans="1:28" ht="15.75" customHeight="1" x14ac:dyDescent="0.25">
      <c r="A106" s="265"/>
      <c r="B106" s="266"/>
      <c r="C106" s="266"/>
      <c r="D106" s="267"/>
      <c r="E106" s="267"/>
      <c r="F106" s="267"/>
      <c r="G106" s="268"/>
      <c r="H106" s="267"/>
      <c r="I106" s="267"/>
      <c r="J106" s="267"/>
      <c r="K106" s="269"/>
      <c r="L106" s="269"/>
      <c r="M106" s="270"/>
      <c r="N106" s="270"/>
      <c r="O106" s="270"/>
    </row>
    <row r="107" spans="1:28" ht="15.75" customHeight="1" x14ac:dyDescent="0.25">
      <c r="A107" s="271"/>
      <c r="B107" s="272"/>
      <c r="C107" s="271"/>
      <c r="D107" s="273"/>
      <c r="E107" s="273"/>
      <c r="F107" s="273"/>
      <c r="G107" s="274"/>
      <c r="H107" s="273"/>
      <c r="I107" s="273"/>
      <c r="J107" s="273"/>
      <c r="K107" s="275"/>
      <c r="L107" s="275"/>
      <c r="M107" s="276"/>
      <c r="N107" s="276"/>
      <c r="O107" s="276"/>
    </row>
    <row r="108" spans="1:28" ht="15.75" customHeight="1" x14ac:dyDescent="0.25">
      <c r="A108" s="271"/>
      <c r="B108" s="272"/>
      <c r="C108" s="271"/>
      <c r="D108" s="273"/>
      <c r="E108" s="273"/>
      <c r="F108" s="273"/>
      <c r="G108" s="274"/>
      <c r="H108" s="273"/>
      <c r="I108" s="273"/>
      <c r="J108" s="273"/>
      <c r="K108" s="275"/>
      <c r="L108" s="275"/>
      <c r="M108" s="276"/>
      <c r="N108" s="276"/>
      <c r="O108" s="276"/>
    </row>
    <row r="109" spans="1:28" ht="15.75" customHeight="1" x14ac:dyDescent="0.25">
      <c r="A109" s="271"/>
      <c r="B109" s="272"/>
      <c r="C109" s="271"/>
      <c r="D109" s="273"/>
      <c r="E109" s="273"/>
      <c r="F109" s="273"/>
      <c r="G109" s="274"/>
      <c r="H109" s="273"/>
      <c r="I109" s="273"/>
      <c r="J109" s="273"/>
      <c r="K109" s="275"/>
      <c r="L109" s="275"/>
      <c r="M109" s="276"/>
      <c r="N109" s="276"/>
      <c r="O109" s="276"/>
    </row>
    <row r="110" spans="1:28" ht="15.75" customHeight="1" x14ac:dyDescent="0.25">
      <c r="A110" s="271"/>
      <c r="B110" s="272"/>
      <c r="C110" s="271"/>
      <c r="D110" s="273"/>
      <c r="E110" s="273"/>
      <c r="F110" s="273"/>
      <c r="G110" s="274"/>
      <c r="H110" s="273"/>
      <c r="I110" s="273"/>
      <c r="J110" s="273"/>
      <c r="K110" s="275"/>
      <c r="L110" s="275"/>
      <c r="M110" s="276"/>
      <c r="N110" s="276"/>
      <c r="O110" s="276"/>
    </row>
    <row r="111" spans="1:28" ht="15.75" customHeight="1" x14ac:dyDescent="0.25">
      <c r="A111" s="271"/>
      <c r="B111" s="272"/>
      <c r="C111" s="271"/>
      <c r="D111" s="273"/>
      <c r="E111" s="273"/>
      <c r="F111" s="273"/>
      <c r="G111" s="274"/>
      <c r="H111" s="273"/>
      <c r="I111" s="273"/>
      <c r="J111" s="273"/>
      <c r="K111" s="275"/>
      <c r="L111" s="275"/>
      <c r="M111" s="276"/>
      <c r="N111" s="276"/>
      <c r="O111" s="276"/>
    </row>
    <row r="112" spans="1:28" ht="15.75" customHeight="1" x14ac:dyDescent="0.25">
      <c r="A112" s="271"/>
      <c r="B112" s="272"/>
      <c r="C112" s="271"/>
      <c r="D112" s="273"/>
      <c r="E112" s="273"/>
      <c r="F112" s="273"/>
      <c r="G112" s="274"/>
      <c r="H112" s="273"/>
      <c r="I112" s="273"/>
      <c r="J112" s="273"/>
      <c r="K112" s="275"/>
      <c r="L112" s="275"/>
      <c r="M112" s="276"/>
      <c r="N112" s="276"/>
      <c r="O112" s="276"/>
    </row>
    <row r="113" spans="1:15" ht="15.75" customHeight="1" x14ac:dyDescent="0.25">
      <c r="A113" s="271"/>
      <c r="B113" s="272"/>
      <c r="C113" s="271"/>
      <c r="D113" s="273"/>
      <c r="E113" s="273"/>
      <c r="F113" s="273"/>
      <c r="G113" s="274"/>
      <c r="H113" s="273"/>
      <c r="I113" s="273"/>
      <c r="J113" s="273"/>
      <c r="K113" s="275"/>
      <c r="L113" s="275"/>
      <c r="M113" s="276"/>
      <c r="N113" s="276"/>
      <c r="O113" s="276"/>
    </row>
    <row r="114" spans="1:15" ht="15.75" customHeight="1" x14ac:dyDescent="0.25">
      <c r="A114" s="271"/>
      <c r="B114" s="272"/>
      <c r="C114" s="271"/>
      <c r="D114" s="273"/>
      <c r="E114" s="273"/>
      <c r="F114" s="273"/>
      <c r="G114" s="274"/>
      <c r="H114" s="273"/>
      <c r="I114" s="273"/>
      <c r="J114" s="273"/>
      <c r="K114" s="275"/>
      <c r="L114" s="275"/>
      <c r="M114" s="276"/>
      <c r="N114" s="276"/>
      <c r="O114" s="276"/>
    </row>
    <row r="115" spans="1:15" ht="15.75" customHeight="1" x14ac:dyDescent="0.25">
      <c r="A115" s="271"/>
      <c r="B115" s="272"/>
      <c r="C115" s="271"/>
      <c r="D115" s="273"/>
      <c r="E115" s="273"/>
      <c r="F115" s="273"/>
      <c r="G115" s="274"/>
      <c r="H115" s="273"/>
      <c r="I115" s="273"/>
      <c r="J115" s="273"/>
      <c r="K115" s="275"/>
      <c r="L115" s="275"/>
      <c r="M115" s="276"/>
      <c r="N115" s="276"/>
      <c r="O115" s="276"/>
    </row>
    <row r="116" spans="1:15" ht="15.75" customHeight="1" x14ac:dyDescent="0.25">
      <c r="A116" s="271"/>
      <c r="B116" s="272"/>
      <c r="C116" s="271"/>
      <c r="D116" s="273"/>
      <c r="E116" s="273"/>
      <c r="F116" s="273"/>
      <c r="G116" s="274"/>
      <c r="H116" s="273"/>
      <c r="I116" s="273"/>
      <c r="J116" s="273"/>
      <c r="K116" s="275"/>
      <c r="L116" s="275"/>
      <c r="M116" s="276"/>
      <c r="N116" s="276"/>
      <c r="O116" s="276"/>
    </row>
    <row r="117" spans="1:15" ht="15.75" customHeight="1" x14ac:dyDescent="0.25">
      <c r="A117" s="271"/>
      <c r="B117" s="272"/>
      <c r="C117" s="271"/>
      <c r="D117" s="273"/>
      <c r="E117" s="273"/>
      <c r="F117" s="273"/>
      <c r="G117" s="274"/>
      <c r="H117" s="273"/>
      <c r="I117" s="273"/>
      <c r="J117" s="273"/>
      <c r="K117" s="275"/>
      <c r="L117" s="275"/>
      <c r="M117" s="276"/>
      <c r="N117" s="276"/>
      <c r="O117" s="276"/>
    </row>
    <row r="118" spans="1:15" ht="15.75" customHeight="1" x14ac:dyDescent="0.25">
      <c r="A118" s="271"/>
      <c r="B118" s="272"/>
      <c r="C118" s="271"/>
      <c r="D118" s="273"/>
      <c r="E118" s="273"/>
      <c r="F118" s="273"/>
      <c r="G118" s="274"/>
      <c r="H118" s="273"/>
      <c r="I118" s="273"/>
      <c r="J118" s="273"/>
      <c r="K118" s="275"/>
      <c r="L118" s="275"/>
      <c r="M118" s="276"/>
      <c r="N118" s="276"/>
      <c r="O118" s="276"/>
    </row>
    <row r="119" spans="1:15" ht="15.75" customHeight="1" x14ac:dyDescent="0.25">
      <c r="A119" s="271"/>
      <c r="B119" s="272"/>
      <c r="C119" s="271"/>
      <c r="D119" s="273"/>
      <c r="E119" s="273"/>
      <c r="F119" s="273"/>
      <c r="G119" s="274"/>
      <c r="H119" s="273"/>
      <c r="I119" s="273"/>
      <c r="J119" s="273"/>
      <c r="K119" s="275"/>
      <c r="L119" s="275"/>
      <c r="M119" s="276"/>
      <c r="N119" s="276"/>
      <c r="O119" s="276"/>
    </row>
    <row r="120" spans="1:15" ht="15.75" customHeight="1" x14ac:dyDescent="0.25">
      <c r="A120" s="271"/>
      <c r="B120" s="272"/>
      <c r="C120" s="271"/>
      <c r="D120" s="273"/>
      <c r="E120" s="273"/>
      <c r="F120" s="273"/>
      <c r="G120" s="274"/>
      <c r="H120" s="273"/>
      <c r="I120" s="273"/>
      <c r="J120" s="273"/>
      <c r="K120" s="275"/>
      <c r="L120" s="275"/>
      <c r="M120" s="276"/>
      <c r="N120" s="276"/>
      <c r="O120" s="276"/>
    </row>
    <row r="121" spans="1:15" ht="15.75" customHeight="1" x14ac:dyDescent="0.25">
      <c r="A121" s="271"/>
      <c r="B121" s="272"/>
      <c r="C121" s="271"/>
      <c r="D121" s="273"/>
      <c r="E121" s="273"/>
      <c r="F121" s="273"/>
      <c r="G121" s="274"/>
      <c r="H121" s="273"/>
      <c r="I121" s="273"/>
      <c r="J121" s="273"/>
      <c r="K121" s="275"/>
      <c r="L121" s="275"/>
      <c r="M121" s="276"/>
      <c r="N121" s="276"/>
      <c r="O121" s="276"/>
    </row>
    <row r="122" spans="1:15" ht="15.75" customHeight="1" x14ac:dyDescent="0.25">
      <c r="A122" s="271"/>
      <c r="B122" s="272"/>
      <c r="C122" s="271"/>
      <c r="D122" s="273"/>
      <c r="E122" s="273"/>
      <c r="F122" s="273"/>
      <c r="G122" s="274"/>
      <c r="H122" s="273"/>
      <c r="I122" s="273"/>
      <c r="J122" s="273"/>
      <c r="K122" s="275"/>
      <c r="L122" s="275"/>
      <c r="M122" s="276"/>
      <c r="N122" s="276"/>
      <c r="O122" s="276"/>
    </row>
    <row r="123" spans="1:15" ht="15.75" customHeight="1" x14ac:dyDescent="0.25">
      <c r="A123" s="271"/>
      <c r="B123" s="272"/>
      <c r="C123" s="271"/>
      <c r="D123" s="273"/>
      <c r="E123" s="273"/>
      <c r="F123" s="273"/>
      <c r="G123" s="274"/>
      <c r="H123" s="273"/>
      <c r="I123" s="273"/>
      <c r="J123" s="273"/>
      <c r="K123" s="275"/>
      <c r="L123" s="275"/>
      <c r="M123" s="276"/>
      <c r="N123" s="276"/>
      <c r="O123" s="276"/>
    </row>
    <row r="124" spans="1:15" ht="15.75" customHeight="1" x14ac:dyDescent="0.25">
      <c r="A124" s="271"/>
      <c r="B124" s="272"/>
      <c r="C124" s="271"/>
      <c r="D124" s="273"/>
      <c r="E124" s="273"/>
      <c r="F124" s="273"/>
      <c r="G124" s="274"/>
      <c r="H124" s="273"/>
      <c r="I124" s="273"/>
      <c r="J124" s="273"/>
      <c r="K124" s="275"/>
      <c r="L124" s="275"/>
      <c r="M124" s="276"/>
      <c r="N124" s="276"/>
      <c r="O124" s="276"/>
    </row>
    <row r="125" spans="1:15" ht="15.75" customHeight="1" x14ac:dyDescent="0.25">
      <c r="A125" s="271"/>
      <c r="B125" s="272"/>
      <c r="C125" s="271"/>
      <c r="D125" s="273"/>
      <c r="E125" s="273"/>
      <c r="F125" s="273"/>
      <c r="G125" s="274"/>
      <c r="H125" s="273"/>
      <c r="I125" s="273"/>
      <c r="J125" s="273"/>
      <c r="K125" s="275"/>
      <c r="L125" s="275"/>
      <c r="M125" s="276"/>
      <c r="N125" s="276"/>
      <c r="O125" s="276"/>
    </row>
    <row r="126" spans="1:15" ht="15.75" customHeight="1" x14ac:dyDescent="0.25">
      <c r="A126" s="271"/>
      <c r="B126" s="272"/>
      <c r="C126" s="271"/>
      <c r="D126" s="273"/>
      <c r="E126" s="273"/>
      <c r="F126" s="273"/>
      <c r="G126" s="274"/>
      <c r="H126" s="273"/>
      <c r="I126" s="273"/>
      <c r="J126" s="273"/>
      <c r="K126" s="275"/>
      <c r="L126" s="275"/>
      <c r="M126" s="276"/>
      <c r="N126" s="276"/>
      <c r="O126" s="276"/>
    </row>
    <row r="127" spans="1:15" ht="15.75" customHeight="1" x14ac:dyDescent="0.25">
      <c r="A127" s="271"/>
      <c r="B127" s="272"/>
      <c r="C127" s="271"/>
      <c r="D127" s="273"/>
      <c r="E127" s="273"/>
      <c r="F127" s="273"/>
      <c r="G127" s="274"/>
      <c r="H127" s="273"/>
      <c r="I127" s="273"/>
      <c r="J127" s="273"/>
      <c r="K127" s="275"/>
      <c r="L127" s="275"/>
      <c r="M127" s="276"/>
      <c r="N127" s="276"/>
      <c r="O127" s="276"/>
    </row>
    <row r="128" spans="1:15" ht="15.75" customHeight="1" x14ac:dyDescent="0.25">
      <c r="A128" s="271"/>
      <c r="B128" s="272"/>
      <c r="C128" s="271"/>
      <c r="D128" s="273"/>
      <c r="E128" s="273"/>
      <c r="F128" s="273"/>
      <c r="G128" s="274"/>
      <c r="H128" s="273"/>
      <c r="I128" s="273"/>
      <c r="J128" s="273"/>
      <c r="K128" s="275"/>
      <c r="L128" s="275"/>
      <c r="M128" s="276"/>
      <c r="N128" s="276"/>
      <c r="O128" s="276"/>
    </row>
    <row r="129" spans="1:15" ht="15.75" customHeight="1" x14ac:dyDescent="0.25">
      <c r="A129" s="271"/>
      <c r="B129" s="272"/>
      <c r="C129" s="271"/>
      <c r="D129" s="273"/>
      <c r="E129" s="273"/>
      <c r="F129" s="273"/>
      <c r="G129" s="274"/>
      <c r="H129" s="273"/>
      <c r="I129" s="273"/>
      <c r="J129" s="273"/>
      <c r="K129" s="275"/>
      <c r="L129" s="275"/>
      <c r="M129" s="276"/>
      <c r="N129" s="276"/>
      <c r="O129" s="276"/>
    </row>
    <row r="130" spans="1:15" ht="15.75" customHeight="1" x14ac:dyDescent="0.25">
      <c r="A130" s="271"/>
      <c r="B130" s="272"/>
      <c r="C130" s="271"/>
      <c r="D130" s="273"/>
      <c r="E130" s="273"/>
      <c r="F130" s="273"/>
      <c r="G130" s="274"/>
      <c r="H130" s="273"/>
      <c r="I130" s="273"/>
      <c r="J130" s="273"/>
      <c r="K130" s="275"/>
      <c r="L130" s="275"/>
      <c r="M130" s="276"/>
      <c r="N130" s="276"/>
      <c r="O130" s="276"/>
    </row>
    <row r="131" spans="1:15" ht="15.75" customHeight="1" x14ac:dyDescent="0.25">
      <c r="A131" s="271"/>
      <c r="B131" s="272"/>
      <c r="C131" s="271"/>
      <c r="D131" s="273"/>
      <c r="E131" s="273"/>
      <c r="F131" s="273"/>
      <c r="G131" s="274"/>
      <c r="H131" s="273"/>
      <c r="I131" s="273"/>
      <c r="J131" s="273"/>
      <c r="K131" s="275"/>
      <c r="L131" s="275"/>
      <c r="M131" s="276"/>
      <c r="N131" s="276"/>
      <c r="O131" s="276"/>
    </row>
    <row r="132" spans="1:15" ht="15.75" customHeight="1" x14ac:dyDescent="0.25">
      <c r="A132" s="271"/>
      <c r="B132" s="272"/>
      <c r="C132" s="271"/>
      <c r="D132" s="273"/>
      <c r="E132" s="273"/>
      <c r="F132" s="273"/>
      <c r="G132" s="274"/>
      <c r="H132" s="273"/>
      <c r="I132" s="273"/>
      <c r="J132" s="273"/>
      <c r="K132" s="275"/>
      <c r="L132" s="275"/>
      <c r="M132" s="276"/>
      <c r="N132" s="276"/>
      <c r="O132" s="276"/>
    </row>
    <row r="133" spans="1:15" ht="15.75" customHeight="1" x14ac:dyDescent="0.25">
      <c r="A133" s="271"/>
      <c r="B133" s="272"/>
      <c r="C133" s="271"/>
      <c r="D133" s="273"/>
      <c r="E133" s="273"/>
      <c r="F133" s="273"/>
      <c r="G133" s="274"/>
      <c r="H133" s="273"/>
      <c r="I133" s="273"/>
      <c r="J133" s="273"/>
      <c r="K133" s="275"/>
      <c r="L133" s="275"/>
      <c r="M133" s="276"/>
      <c r="N133" s="276"/>
      <c r="O133" s="276"/>
    </row>
    <row r="134" spans="1:15" ht="15.75" customHeight="1" x14ac:dyDescent="0.25">
      <c r="A134" s="271"/>
      <c r="B134" s="272"/>
      <c r="C134" s="271"/>
      <c r="D134" s="273"/>
      <c r="E134" s="273"/>
      <c r="F134" s="273"/>
      <c r="G134" s="274"/>
      <c r="H134" s="273"/>
      <c r="I134" s="273"/>
      <c r="J134" s="273"/>
      <c r="K134" s="275"/>
      <c r="L134" s="275"/>
      <c r="M134" s="276"/>
      <c r="N134" s="276"/>
      <c r="O134" s="276"/>
    </row>
    <row r="135" spans="1:15" ht="15.75" customHeight="1" x14ac:dyDescent="0.25">
      <c r="A135" s="271"/>
      <c r="B135" s="272"/>
      <c r="C135" s="271"/>
      <c r="D135" s="273"/>
      <c r="E135" s="273"/>
      <c r="F135" s="273"/>
      <c r="G135" s="274"/>
      <c r="H135" s="273"/>
      <c r="I135" s="273"/>
      <c r="J135" s="273"/>
      <c r="K135" s="275"/>
      <c r="L135" s="275"/>
      <c r="M135" s="276"/>
      <c r="N135" s="276"/>
      <c r="O135" s="276"/>
    </row>
    <row r="136" spans="1:15" ht="15.75" customHeight="1" x14ac:dyDescent="0.25">
      <c r="A136" s="271"/>
      <c r="B136" s="272"/>
      <c r="C136" s="271"/>
      <c r="D136" s="273"/>
      <c r="E136" s="273"/>
      <c r="F136" s="273"/>
      <c r="G136" s="274"/>
      <c r="H136" s="273"/>
      <c r="I136" s="273"/>
      <c r="J136" s="273"/>
      <c r="K136" s="275"/>
      <c r="L136" s="275"/>
      <c r="M136" s="276"/>
      <c r="N136" s="276"/>
      <c r="O136" s="276"/>
    </row>
    <row r="137" spans="1:15" ht="15.75" customHeight="1" x14ac:dyDescent="0.25">
      <c r="A137" s="271"/>
      <c r="B137" s="272"/>
      <c r="C137" s="271"/>
      <c r="D137" s="273"/>
      <c r="E137" s="273"/>
      <c r="F137" s="273"/>
      <c r="G137" s="274"/>
      <c r="H137" s="273"/>
      <c r="I137" s="273"/>
      <c r="J137" s="273"/>
      <c r="K137" s="275"/>
      <c r="L137" s="275"/>
      <c r="M137" s="276"/>
      <c r="N137" s="276"/>
      <c r="O137" s="276"/>
    </row>
    <row r="138" spans="1:15" ht="15.75" customHeight="1" x14ac:dyDescent="0.25">
      <c r="A138" s="271"/>
      <c r="B138" s="272"/>
      <c r="C138" s="271"/>
      <c r="D138" s="273"/>
      <c r="E138" s="273"/>
      <c r="F138" s="273"/>
      <c r="G138" s="274"/>
      <c r="H138" s="273"/>
      <c r="I138" s="273"/>
      <c r="J138" s="273"/>
      <c r="K138" s="275"/>
      <c r="L138" s="275"/>
      <c r="M138" s="276"/>
      <c r="N138" s="276"/>
      <c r="O138" s="276"/>
    </row>
    <row r="139" spans="1:15" ht="15.75" customHeight="1" x14ac:dyDescent="0.25">
      <c r="A139" s="271"/>
      <c r="B139" s="272"/>
      <c r="C139" s="271"/>
      <c r="D139" s="273"/>
      <c r="E139" s="273"/>
      <c r="F139" s="273"/>
      <c r="G139" s="274"/>
      <c r="H139" s="273"/>
      <c r="I139" s="273"/>
      <c r="J139" s="273"/>
      <c r="K139" s="275"/>
      <c r="L139" s="275"/>
      <c r="M139" s="276"/>
      <c r="N139" s="276"/>
      <c r="O139" s="276"/>
    </row>
    <row r="140" spans="1:15" ht="15.75" customHeight="1" x14ac:dyDescent="0.25">
      <c r="A140" s="271"/>
      <c r="B140" s="272"/>
      <c r="C140" s="271"/>
      <c r="D140" s="273"/>
      <c r="E140" s="273"/>
      <c r="F140" s="273"/>
      <c r="G140" s="274"/>
      <c r="H140" s="273"/>
      <c r="I140" s="273"/>
      <c r="J140" s="273"/>
      <c r="K140" s="275"/>
      <c r="L140" s="275"/>
      <c r="M140" s="276"/>
      <c r="N140" s="276"/>
      <c r="O140" s="276"/>
    </row>
    <row r="141" spans="1:15" ht="15.75" customHeight="1" x14ac:dyDescent="0.25">
      <c r="A141" s="271"/>
      <c r="B141" s="272"/>
      <c r="C141" s="271"/>
      <c r="D141" s="273"/>
      <c r="E141" s="273"/>
      <c r="F141" s="273"/>
      <c r="G141" s="274"/>
      <c r="H141" s="273"/>
      <c r="I141" s="273"/>
      <c r="J141" s="273"/>
      <c r="K141" s="275"/>
      <c r="L141" s="275"/>
      <c r="M141" s="276"/>
      <c r="N141" s="276"/>
      <c r="O141" s="276"/>
    </row>
    <row r="142" spans="1:15" ht="15.75" customHeight="1" x14ac:dyDescent="0.25">
      <c r="A142" s="271"/>
      <c r="B142" s="272"/>
      <c r="C142" s="271"/>
      <c r="D142" s="273"/>
      <c r="E142" s="273"/>
      <c r="F142" s="273"/>
      <c r="G142" s="274"/>
      <c r="H142" s="273"/>
      <c r="I142" s="273"/>
      <c r="J142" s="273"/>
      <c r="K142" s="275"/>
      <c r="L142" s="275"/>
      <c r="M142" s="276"/>
      <c r="N142" s="276"/>
      <c r="O142" s="276"/>
    </row>
    <row r="143" spans="1:15" ht="15.75" customHeight="1" x14ac:dyDescent="0.25">
      <c r="A143" s="271"/>
      <c r="B143" s="272"/>
      <c r="C143" s="271"/>
      <c r="D143" s="273"/>
      <c r="E143" s="273"/>
      <c r="F143" s="273"/>
      <c r="G143" s="274"/>
      <c r="H143" s="273"/>
      <c r="I143" s="273"/>
      <c r="J143" s="273"/>
      <c r="K143" s="275"/>
      <c r="L143" s="275"/>
      <c r="M143" s="276"/>
      <c r="N143" s="276"/>
      <c r="O143" s="276"/>
    </row>
    <row r="144" spans="1:15" ht="15.75" customHeight="1" x14ac:dyDescent="0.25">
      <c r="A144" s="271"/>
      <c r="B144" s="272"/>
      <c r="C144" s="271"/>
      <c r="D144" s="273"/>
      <c r="E144" s="273"/>
      <c r="F144" s="273"/>
      <c r="G144" s="274"/>
      <c r="H144" s="273"/>
      <c r="I144" s="273"/>
      <c r="J144" s="273"/>
      <c r="K144" s="275"/>
      <c r="L144" s="275"/>
      <c r="M144" s="276"/>
      <c r="N144" s="276"/>
      <c r="O144" s="276"/>
    </row>
    <row r="145" spans="1:15" ht="15.75" customHeight="1" x14ac:dyDescent="0.25">
      <c r="A145" s="271"/>
      <c r="B145" s="272"/>
      <c r="C145" s="271"/>
      <c r="D145" s="273"/>
      <c r="E145" s="273"/>
      <c r="F145" s="273"/>
      <c r="G145" s="274"/>
      <c r="H145" s="273"/>
      <c r="I145" s="273"/>
      <c r="J145" s="273"/>
      <c r="K145" s="275"/>
      <c r="L145" s="275"/>
      <c r="M145" s="276"/>
      <c r="N145" s="276"/>
      <c r="O145" s="276"/>
    </row>
    <row r="146" spans="1:15" ht="15.75" customHeight="1" x14ac:dyDescent="0.25">
      <c r="A146" s="271"/>
      <c r="B146" s="272"/>
      <c r="C146" s="271"/>
      <c r="D146" s="273"/>
      <c r="E146" s="273"/>
      <c r="F146" s="273"/>
      <c r="G146" s="274"/>
      <c r="H146" s="273"/>
      <c r="I146" s="273"/>
      <c r="J146" s="273"/>
      <c r="K146" s="275"/>
      <c r="L146" s="275"/>
      <c r="M146" s="276"/>
      <c r="N146" s="276"/>
      <c r="O146" s="276"/>
    </row>
    <row r="147" spans="1:15" ht="15.75" customHeight="1" x14ac:dyDescent="0.25">
      <c r="A147" s="271"/>
      <c r="B147" s="272"/>
      <c r="C147" s="271"/>
      <c r="D147" s="273"/>
      <c r="E147" s="273"/>
      <c r="F147" s="273"/>
      <c r="G147" s="274"/>
      <c r="H147" s="273"/>
      <c r="I147" s="273"/>
      <c r="J147" s="273"/>
      <c r="K147" s="275"/>
      <c r="L147" s="275"/>
      <c r="M147" s="276"/>
      <c r="N147" s="276"/>
      <c r="O147" s="276"/>
    </row>
    <row r="148" spans="1:15" ht="15.75" customHeight="1" x14ac:dyDescent="0.25">
      <c r="A148" s="271"/>
      <c r="B148" s="272"/>
      <c r="C148" s="271"/>
      <c r="D148" s="273"/>
      <c r="E148" s="273"/>
      <c r="F148" s="273"/>
      <c r="G148" s="274"/>
      <c r="H148" s="273"/>
      <c r="I148" s="273"/>
      <c r="J148" s="273"/>
      <c r="K148" s="275"/>
      <c r="L148" s="275"/>
      <c r="M148" s="276"/>
      <c r="N148" s="276"/>
      <c r="O148" s="276"/>
    </row>
    <row r="149" spans="1:15" ht="15.75" customHeight="1" x14ac:dyDescent="0.25">
      <c r="A149" s="271"/>
      <c r="B149" s="272"/>
      <c r="C149" s="271"/>
      <c r="D149" s="273"/>
      <c r="E149" s="273"/>
      <c r="F149" s="273"/>
      <c r="G149" s="274"/>
      <c r="H149" s="273"/>
      <c r="I149" s="273"/>
      <c r="J149" s="273"/>
      <c r="K149" s="275"/>
      <c r="L149" s="275"/>
      <c r="M149" s="276"/>
      <c r="N149" s="276"/>
      <c r="O149" s="276"/>
    </row>
    <row r="150" spans="1:15" ht="15.75" customHeight="1" x14ac:dyDescent="0.25">
      <c r="A150" s="271"/>
      <c r="B150" s="272"/>
      <c r="C150" s="271"/>
      <c r="D150" s="273"/>
      <c r="E150" s="273"/>
      <c r="F150" s="273"/>
      <c r="G150" s="274"/>
      <c r="H150" s="273"/>
      <c r="I150" s="273"/>
      <c r="J150" s="273"/>
      <c r="K150" s="275"/>
      <c r="L150" s="275"/>
      <c r="M150" s="276"/>
      <c r="N150" s="276"/>
      <c r="O150" s="276"/>
    </row>
    <row r="151" spans="1:15" ht="15.75" customHeight="1" x14ac:dyDescent="0.25">
      <c r="A151" s="271"/>
      <c r="B151" s="272"/>
      <c r="C151" s="271"/>
      <c r="D151" s="273"/>
      <c r="E151" s="273"/>
      <c r="F151" s="273"/>
      <c r="G151" s="274"/>
      <c r="H151" s="273"/>
      <c r="I151" s="273"/>
      <c r="J151" s="273"/>
      <c r="K151" s="275"/>
      <c r="L151" s="275"/>
      <c r="M151" s="276"/>
      <c r="N151" s="276"/>
      <c r="O151" s="276"/>
    </row>
    <row r="152" spans="1:15" ht="15.75" customHeight="1" x14ac:dyDescent="0.25">
      <c r="A152" s="271"/>
      <c r="B152" s="272"/>
      <c r="C152" s="271"/>
      <c r="D152" s="273"/>
      <c r="E152" s="273"/>
      <c r="F152" s="273"/>
      <c r="G152" s="274"/>
      <c r="H152" s="273"/>
      <c r="I152" s="273"/>
      <c r="J152" s="273"/>
      <c r="K152" s="275"/>
      <c r="L152" s="275"/>
      <c r="M152" s="276"/>
      <c r="N152" s="276"/>
      <c r="O152" s="276"/>
    </row>
    <row r="153" spans="1:15" ht="15.75" customHeight="1" x14ac:dyDescent="0.25">
      <c r="A153" s="271"/>
      <c r="B153" s="272"/>
      <c r="C153" s="271"/>
      <c r="D153" s="273"/>
      <c r="E153" s="273"/>
      <c r="F153" s="273"/>
      <c r="G153" s="274"/>
      <c r="H153" s="273"/>
      <c r="I153" s="273"/>
      <c r="J153" s="273"/>
      <c r="K153" s="275"/>
      <c r="L153" s="275"/>
      <c r="M153" s="276"/>
      <c r="N153" s="276"/>
      <c r="O153" s="276"/>
    </row>
    <row r="154" spans="1:15" ht="15.75" customHeight="1" x14ac:dyDescent="0.25">
      <c r="A154" s="271"/>
      <c r="B154" s="272"/>
      <c r="C154" s="271"/>
      <c r="D154" s="273"/>
      <c r="E154" s="273"/>
      <c r="F154" s="273"/>
      <c r="G154" s="274"/>
      <c r="H154" s="273"/>
      <c r="I154" s="273"/>
      <c r="J154" s="273"/>
      <c r="K154" s="275"/>
      <c r="L154" s="275"/>
      <c r="M154" s="276"/>
      <c r="N154" s="276"/>
      <c r="O154" s="276"/>
    </row>
    <row r="155" spans="1:15" ht="15.75" customHeight="1" x14ac:dyDescent="0.25">
      <c r="A155" s="271"/>
      <c r="B155" s="272"/>
      <c r="C155" s="271"/>
      <c r="D155" s="273"/>
      <c r="E155" s="273"/>
      <c r="F155" s="273"/>
      <c r="G155" s="274"/>
      <c r="H155" s="273"/>
      <c r="I155" s="273"/>
      <c r="J155" s="273"/>
      <c r="K155" s="275"/>
      <c r="L155" s="275"/>
      <c r="M155" s="276"/>
      <c r="N155" s="276"/>
      <c r="O155" s="276"/>
    </row>
    <row r="156" spans="1:15" ht="15.75" customHeight="1" x14ac:dyDescent="0.25">
      <c r="A156" s="271"/>
      <c r="B156" s="272"/>
      <c r="C156" s="271"/>
      <c r="D156" s="273"/>
      <c r="E156" s="273"/>
      <c r="F156" s="273"/>
      <c r="G156" s="274"/>
      <c r="H156" s="273"/>
      <c r="I156" s="273"/>
      <c r="J156" s="273"/>
      <c r="K156" s="275"/>
      <c r="L156" s="275"/>
      <c r="M156" s="276"/>
      <c r="N156" s="276"/>
      <c r="O156" s="276"/>
    </row>
    <row r="157" spans="1:15" ht="15.75" customHeight="1" x14ac:dyDescent="0.25">
      <c r="A157" s="271"/>
      <c r="B157" s="272"/>
      <c r="C157" s="271"/>
      <c r="D157" s="273"/>
      <c r="E157" s="273"/>
      <c r="F157" s="273"/>
      <c r="G157" s="274"/>
      <c r="H157" s="273"/>
      <c r="I157" s="273"/>
      <c r="J157" s="273"/>
      <c r="K157" s="275"/>
      <c r="L157" s="275"/>
      <c r="M157" s="276"/>
      <c r="N157" s="276"/>
      <c r="O157" s="276"/>
    </row>
    <row r="158" spans="1:15" ht="15.75" customHeight="1" x14ac:dyDescent="0.25">
      <c r="A158" s="271"/>
      <c r="B158" s="272"/>
      <c r="C158" s="271"/>
      <c r="D158" s="273"/>
      <c r="E158" s="273"/>
      <c r="F158" s="273"/>
      <c r="G158" s="274"/>
      <c r="H158" s="273"/>
      <c r="I158" s="273"/>
      <c r="J158" s="273"/>
      <c r="K158" s="275"/>
      <c r="L158" s="275"/>
      <c r="M158" s="276"/>
      <c r="N158" s="276"/>
      <c r="O158" s="276"/>
    </row>
    <row r="159" spans="1:15" ht="15.75" customHeight="1" x14ac:dyDescent="0.25">
      <c r="A159" s="271"/>
      <c r="B159" s="272"/>
      <c r="C159" s="271"/>
      <c r="D159" s="273"/>
      <c r="E159" s="273"/>
      <c r="F159" s="273"/>
      <c r="G159" s="274"/>
      <c r="H159" s="273"/>
      <c r="I159" s="273"/>
      <c r="J159" s="273"/>
      <c r="K159" s="275"/>
      <c r="L159" s="275"/>
      <c r="M159" s="276"/>
      <c r="N159" s="276"/>
      <c r="O159" s="276"/>
    </row>
    <row r="160" spans="1:15" ht="15.75" customHeight="1" x14ac:dyDescent="0.25">
      <c r="A160" s="271"/>
      <c r="B160" s="272"/>
      <c r="C160" s="271"/>
      <c r="D160" s="273"/>
      <c r="E160" s="273"/>
      <c r="F160" s="273"/>
      <c r="G160" s="274"/>
      <c r="H160" s="273"/>
      <c r="I160" s="273"/>
      <c r="J160" s="273"/>
      <c r="K160" s="275"/>
      <c r="L160" s="275"/>
      <c r="M160" s="276"/>
      <c r="N160" s="276"/>
      <c r="O160" s="276"/>
    </row>
    <row r="161" spans="1:15" ht="15.75" customHeight="1" x14ac:dyDescent="0.25">
      <c r="A161" s="271"/>
      <c r="B161" s="272"/>
      <c r="C161" s="271"/>
      <c r="D161" s="273"/>
      <c r="E161" s="273"/>
      <c r="F161" s="273"/>
      <c r="G161" s="274"/>
      <c r="H161" s="273"/>
      <c r="I161" s="273"/>
      <c r="J161" s="273"/>
      <c r="K161" s="275"/>
      <c r="L161" s="275"/>
      <c r="M161" s="276"/>
      <c r="N161" s="276"/>
      <c r="O161" s="276"/>
    </row>
    <row r="162" spans="1:15" ht="15.75" customHeight="1" x14ac:dyDescent="0.25">
      <c r="A162" s="271"/>
      <c r="B162" s="272"/>
      <c r="C162" s="271"/>
      <c r="D162" s="273"/>
      <c r="E162" s="273"/>
      <c r="F162" s="273"/>
      <c r="G162" s="274"/>
      <c r="H162" s="273"/>
      <c r="I162" s="273"/>
      <c r="J162" s="273"/>
      <c r="K162" s="275"/>
      <c r="L162" s="275"/>
      <c r="M162" s="276"/>
      <c r="N162" s="276"/>
      <c r="O162" s="276"/>
    </row>
    <row r="163" spans="1:15" ht="15.75" customHeight="1" x14ac:dyDescent="0.25">
      <c r="A163" s="271"/>
      <c r="B163" s="272"/>
      <c r="C163" s="271"/>
      <c r="D163" s="273"/>
      <c r="E163" s="273"/>
      <c r="F163" s="273"/>
      <c r="G163" s="274"/>
      <c r="H163" s="273"/>
      <c r="I163" s="273"/>
      <c r="J163" s="273"/>
      <c r="K163" s="275"/>
      <c r="L163" s="275"/>
      <c r="M163" s="276"/>
      <c r="N163" s="276"/>
      <c r="O163" s="276"/>
    </row>
    <row r="164" spans="1:15" ht="15.75" customHeight="1" x14ac:dyDescent="0.25">
      <c r="A164" s="271"/>
      <c r="B164" s="272"/>
      <c r="C164" s="271"/>
      <c r="D164" s="273"/>
      <c r="E164" s="273"/>
      <c r="F164" s="273"/>
      <c r="G164" s="274"/>
      <c r="H164" s="273"/>
      <c r="I164" s="273"/>
      <c r="J164" s="273"/>
      <c r="K164" s="275"/>
      <c r="L164" s="275"/>
      <c r="M164" s="276"/>
      <c r="N164" s="276"/>
      <c r="O164" s="276"/>
    </row>
    <row r="165" spans="1:15" ht="15.75" customHeight="1" x14ac:dyDescent="0.25">
      <c r="A165" s="271"/>
      <c r="B165" s="272"/>
      <c r="C165" s="271"/>
      <c r="D165" s="273"/>
      <c r="E165" s="273"/>
      <c r="F165" s="273"/>
      <c r="G165" s="274"/>
      <c r="H165" s="273"/>
      <c r="I165" s="273"/>
      <c r="J165" s="273"/>
      <c r="K165" s="275"/>
      <c r="L165" s="275"/>
      <c r="M165" s="276"/>
      <c r="N165" s="276"/>
      <c r="O165" s="276"/>
    </row>
    <row r="166" spans="1:15" ht="15.75" customHeight="1" x14ac:dyDescent="0.25">
      <c r="A166" s="271"/>
      <c r="B166" s="272"/>
      <c r="C166" s="271"/>
      <c r="D166" s="273"/>
      <c r="E166" s="273"/>
      <c r="F166" s="273"/>
      <c r="G166" s="274"/>
      <c r="H166" s="273"/>
      <c r="I166" s="273"/>
      <c r="J166" s="273"/>
      <c r="K166" s="275"/>
      <c r="L166" s="275"/>
      <c r="M166" s="276"/>
      <c r="N166" s="276"/>
      <c r="O166" s="276"/>
    </row>
    <row r="167" spans="1:15" ht="15.75" customHeight="1" x14ac:dyDescent="0.25">
      <c r="A167" s="271"/>
      <c r="B167" s="272"/>
      <c r="C167" s="271"/>
      <c r="D167" s="273"/>
      <c r="E167" s="273"/>
      <c r="F167" s="273"/>
      <c r="G167" s="274"/>
      <c r="H167" s="273"/>
      <c r="I167" s="273"/>
      <c r="J167" s="273"/>
      <c r="K167" s="275"/>
      <c r="L167" s="275"/>
      <c r="M167" s="276"/>
      <c r="N167" s="276"/>
      <c r="O167" s="276"/>
    </row>
    <row r="168" spans="1:15" ht="15.75" customHeight="1" x14ac:dyDescent="0.25">
      <c r="A168" s="271"/>
      <c r="B168" s="272"/>
      <c r="C168" s="271"/>
      <c r="D168" s="273"/>
      <c r="E168" s="273"/>
      <c r="F168" s="273"/>
      <c r="G168" s="274"/>
      <c r="H168" s="273"/>
      <c r="I168" s="273"/>
      <c r="J168" s="273"/>
      <c r="K168" s="275"/>
      <c r="L168" s="275"/>
      <c r="M168" s="276"/>
      <c r="N168" s="276"/>
      <c r="O168" s="276"/>
    </row>
    <row r="169" spans="1:15" ht="15.75" customHeight="1" x14ac:dyDescent="0.25">
      <c r="A169" s="271"/>
      <c r="B169" s="272"/>
      <c r="C169" s="271"/>
      <c r="D169" s="273"/>
      <c r="E169" s="273"/>
      <c r="F169" s="273"/>
      <c r="G169" s="274"/>
      <c r="H169" s="273"/>
      <c r="I169" s="273"/>
      <c r="J169" s="273"/>
      <c r="K169" s="275"/>
      <c r="L169" s="275"/>
      <c r="M169" s="276"/>
      <c r="N169" s="276"/>
      <c r="O169" s="276"/>
    </row>
    <row r="170" spans="1:15" ht="15.75" customHeight="1" x14ac:dyDescent="0.25">
      <c r="A170" s="271"/>
      <c r="B170" s="272"/>
      <c r="C170" s="271"/>
      <c r="D170" s="273"/>
      <c r="E170" s="273"/>
      <c r="F170" s="273"/>
      <c r="G170" s="274"/>
      <c r="H170" s="273"/>
      <c r="I170" s="273"/>
      <c r="J170" s="273"/>
      <c r="K170" s="275"/>
      <c r="L170" s="275"/>
      <c r="M170" s="276"/>
      <c r="N170" s="276"/>
      <c r="O170" s="276"/>
    </row>
    <row r="171" spans="1:15" ht="15.75" customHeight="1" x14ac:dyDescent="0.25">
      <c r="A171" s="271"/>
      <c r="B171" s="272"/>
      <c r="C171" s="271"/>
      <c r="D171" s="273"/>
      <c r="E171" s="273"/>
      <c r="F171" s="273"/>
      <c r="G171" s="274"/>
      <c r="H171" s="273"/>
      <c r="I171" s="273"/>
      <c r="J171" s="273"/>
      <c r="K171" s="275"/>
      <c r="L171" s="275"/>
      <c r="M171" s="276"/>
      <c r="N171" s="276"/>
      <c r="O171" s="276"/>
    </row>
    <row r="172" spans="1:15" ht="15.75" customHeight="1" x14ac:dyDescent="0.25">
      <c r="A172" s="271"/>
      <c r="B172" s="272"/>
      <c r="C172" s="271"/>
      <c r="D172" s="273"/>
      <c r="E172" s="273"/>
      <c r="F172" s="273"/>
      <c r="G172" s="274"/>
      <c r="H172" s="273"/>
      <c r="I172" s="273"/>
      <c r="J172" s="273"/>
      <c r="K172" s="275"/>
      <c r="L172" s="275"/>
      <c r="M172" s="276"/>
      <c r="N172" s="276"/>
      <c r="O172" s="276"/>
    </row>
    <row r="173" spans="1:15" ht="15.75" customHeight="1" x14ac:dyDescent="0.25">
      <c r="A173" s="271"/>
      <c r="B173" s="272"/>
      <c r="C173" s="271"/>
      <c r="D173" s="273"/>
      <c r="E173" s="273"/>
      <c r="F173" s="273"/>
      <c r="G173" s="274"/>
      <c r="H173" s="273"/>
      <c r="I173" s="273"/>
      <c r="J173" s="273"/>
      <c r="K173" s="275"/>
      <c r="L173" s="275"/>
      <c r="M173" s="276"/>
      <c r="N173" s="276"/>
      <c r="O173" s="276"/>
    </row>
    <row r="174" spans="1:15" ht="15.75" customHeight="1" x14ac:dyDescent="0.25">
      <c r="A174" s="271"/>
      <c r="B174" s="272"/>
      <c r="C174" s="271"/>
      <c r="D174" s="273"/>
      <c r="E174" s="273"/>
      <c r="F174" s="273"/>
      <c r="G174" s="274"/>
      <c r="H174" s="273"/>
      <c r="I174" s="273"/>
      <c r="J174" s="273"/>
      <c r="K174" s="275"/>
      <c r="L174" s="275"/>
      <c r="M174" s="276"/>
      <c r="N174" s="276"/>
      <c r="O174" s="276"/>
    </row>
    <row r="175" spans="1:15" ht="15.75" customHeight="1" x14ac:dyDescent="0.25">
      <c r="A175" s="271"/>
      <c r="B175" s="272"/>
      <c r="C175" s="271"/>
      <c r="D175" s="273"/>
      <c r="E175" s="273"/>
      <c r="F175" s="273"/>
      <c r="G175" s="274"/>
      <c r="H175" s="273"/>
      <c r="I175" s="273"/>
      <c r="J175" s="273"/>
      <c r="K175" s="275"/>
      <c r="L175" s="275"/>
      <c r="M175" s="276"/>
      <c r="N175" s="276"/>
      <c r="O175" s="276"/>
    </row>
    <row r="176" spans="1:15" ht="15.75" customHeight="1" x14ac:dyDescent="0.25">
      <c r="A176" s="271"/>
      <c r="B176" s="272"/>
      <c r="C176" s="271"/>
      <c r="D176" s="273"/>
      <c r="E176" s="273"/>
      <c r="F176" s="273"/>
      <c r="G176" s="274"/>
      <c r="H176" s="273"/>
      <c r="I176" s="273"/>
      <c r="J176" s="273"/>
      <c r="K176" s="275"/>
      <c r="L176" s="275"/>
      <c r="M176" s="276"/>
      <c r="N176" s="276"/>
      <c r="O176" s="276"/>
    </row>
    <row r="177" spans="1:15" ht="15.75" customHeight="1" x14ac:dyDescent="0.25">
      <c r="A177" s="271"/>
      <c r="B177" s="272"/>
      <c r="C177" s="271"/>
      <c r="D177" s="273"/>
      <c r="E177" s="273"/>
      <c r="F177" s="273"/>
      <c r="G177" s="274"/>
      <c r="H177" s="273"/>
      <c r="I177" s="273"/>
      <c r="J177" s="273"/>
      <c r="K177" s="275"/>
      <c r="L177" s="275"/>
      <c r="M177" s="276"/>
      <c r="N177" s="276"/>
      <c r="O177" s="276"/>
    </row>
    <row r="178" spans="1:15" ht="15.75" customHeight="1" x14ac:dyDescent="0.25">
      <c r="A178" s="271"/>
      <c r="B178" s="272"/>
      <c r="C178" s="271"/>
      <c r="D178" s="273"/>
      <c r="E178" s="273"/>
      <c r="F178" s="273"/>
      <c r="G178" s="274"/>
      <c r="H178" s="273"/>
      <c r="I178" s="273"/>
      <c r="J178" s="273"/>
      <c r="K178" s="275"/>
      <c r="L178" s="275"/>
      <c r="M178" s="276"/>
      <c r="N178" s="276"/>
      <c r="O178" s="276"/>
    </row>
    <row r="179" spans="1:15" ht="15.75" customHeight="1" x14ac:dyDescent="0.25">
      <c r="A179" s="271"/>
      <c r="B179" s="272"/>
      <c r="C179" s="271"/>
      <c r="D179" s="273"/>
      <c r="E179" s="273"/>
      <c r="F179" s="273"/>
      <c r="G179" s="274"/>
      <c r="H179" s="273"/>
      <c r="I179" s="273"/>
      <c r="J179" s="273"/>
      <c r="K179" s="275"/>
      <c r="L179" s="275"/>
      <c r="M179" s="276"/>
      <c r="N179" s="276"/>
      <c r="O179" s="276"/>
    </row>
    <row r="180" spans="1:15" ht="15.75" customHeight="1" x14ac:dyDescent="0.25">
      <c r="A180" s="271"/>
      <c r="B180" s="272"/>
      <c r="C180" s="271"/>
      <c r="D180" s="273"/>
      <c r="E180" s="273"/>
      <c r="F180" s="273"/>
      <c r="G180" s="274"/>
      <c r="H180" s="273"/>
      <c r="I180" s="273"/>
      <c r="J180" s="273"/>
      <c r="K180" s="275"/>
      <c r="L180" s="275"/>
      <c r="M180" s="276"/>
      <c r="N180" s="276"/>
      <c r="O180" s="276"/>
    </row>
    <row r="181" spans="1:15" ht="15.75" customHeight="1" x14ac:dyDescent="0.25">
      <c r="A181" s="271"/>
      <c r="B181" s="272"/>
      <c r="C181" s="271"/>
      <c r="D181" s="273"/>
      <c r="E181" s="273"/>
      <c r="F181" s="273"/>
      <c r="G181" s="274"/>
      <c r="H181" s="273"/>
      <c r="I181" s="273"/>
      <c r="J181" s="273"/>
      <c r="K181" s="275"/>
      <c r="L181" s="275"/>
      <c r="M181" s="276"/>
      <c r="N181" s="276"/>
      <c r="O181" s="276"/>
    </row>
    <row r="182" spans="1:15" ht="15.75" customHeight="1" x14ac:dyDescent="0.25">
      <c r="A182" s="271"/>
      <c r="B182" s="272"/>
      <c r="C182" s="271"/>
      <c r="D182" s="273"/>
      <c r="E182" s="273"/>
      <c r="F182" s="273"/>
      <c r="G182" s="274"/>
      <c r="H182" s="273"/>
      <c r="I182" s="273"/>
      <c r="J182" s="273"/>
      <c r="K182" s="275"/>
      <c r="L182" s="275"/>
      <c r="M182" s="276"/>
      <c r="N182" s="276"/>
      <c r="O182" s="276"/>
    </row>
    <row r="183" spans="1:15" ht="15.75" customHeight="1" x14ac:dyDescent="0.25">
      <c r="A183" s="271"/>
      <c r="B183" s="272"/>
      <c r="C183" s="271"/>
      <c r="D183" s="273"/>
      <c r="E183" s="273"/>
      <c r="F183" s="273"/>
      <c r="G183" s="274"/>
      <c r="H183" s="273"/>
      <c r="I183" s="273"/>
      <c r="J183" s="273"/>
      <c r="K183" s="275"/>
      <c r="L183" s="275"/>
      <c r="M183" s="276"/>
      <c r="N183" s="276"/>
      <c r="O183" s="276"/>
    </row>
    <row r="184" spans="1:15" ht="15.75" customHeight="1" x14ac:dyDescent="0.25">
      <c r="A184" s="271"/>
      <c r="B184" s="272"/>
      <c r="C184" s="271"/>
      <c r="D184" s="273"/>
      <c r="E184" s="273"/>
      <c r="F184" s="273"/>
      <c r="G184" s="274"/>
      <c r="H184" s="273"/>
      <c r="I184" s="273"/>
      <c r="J184" s="273"/>
      <c r="K184" s="275"/>
      <c r="L184" s="275"/>
      <c r="M184" s="276"/>
      <c r="N184" s="276"/>
      <c r="O184" s="276"/>
    </row>
    <row r="185" spans="1:15" ht="15.75" customHeight="1" x14ac:dyDescent="0.25">
      <c r="A185" s="271"/>
      <c r="B185" s="272"/>
      <c r="C185" s="271"/>
      <c r="D185" s="273"/>
      <c r="E185" s="273"/>
      <c r="F185" s="273"/>
      <c r="G185" s="274"/>
      <c r="H185" s="273"/>
      <c r="I185" s="273"/>
      <c r="J185" s="273"/>
      <c r="K185" s="275"/>
      <c r="L185" s="275"/>
      <c r="M185" s="276"/>
      <c r="N185" s="276"/>
      <c r="O185" s="276"/>
    </row>
    <row r="186" spans="1:15" ht="15.75" customHeight="1" x14ac:dyDescent="0.25">
      <c r="A186" s="271"/>
      <c r="B186" s="272"/>
      <c r="C186" s="271"/>
      <c r="D186" s="273"/>
      <c r="E186" s="273"/>
      <c r="F186" s="273"/>
      <c r="G186" s="274"/>
      <c r="H186" s="273"/>
      <c r="I186" s="273"/>
      <c r="J186" s="273"/>
      <c r="K186" s="275"/>
      <c r="L186" s="275"/>
      <c r="M186" s="276"/>
      <c r="N186" s="276"/>
      <c r="O186" s="276"/>
    </row>
    <row r="187" spans="1:15" ht="15.75" customHeight="1" x14ac:dyDescent="0.25">
      <c r="A187" s="271"/>
      <c r="B187" s="272"/>
      <c r="C187" s="271"/>
      <c r="D187" s="273"/>
      <c r="E187" s="273"/>
      <c r="F187" s="273"/>
      <c r="G187" s="274"/>
      <c r="H187" s="273"/>
      <c r="I187" s="273"/>
      <c r="J187" s="273"/>
      <c r="K187" s="275"/>
      <c r="L187" s="275"/>
      <c r="M187" s="276"/>
      <c r="N187" s="276"/>
      <c r="O187" s="276"/>
    </row>
    <row r="188" spans="1:15" ht="15.75" customHeight="1" x14ac:dyDescent="0.25">
      <c r="A188" s="271"/>
      <c r="B188" s="272"/>
      <c r="C188" s="271"/>
      <c r="D188" s="273"/>
      <c r="E188" s="273"/>
      <c r="F188" s="273"/>
      <c r="G188" s="274"/>
      <c r="H188" s="273"/>
      <c r="I188" s="273"/>
      <c r="J188" s="273"/>
      <c r="K188" s="275"/>
      <c r="L188" s="275"/>
      <c r="M188" s="276"/>
      <c r="N188" s="276"/>
      <c r="O188" s="276"/>
    </row>
    <row r="189" spans="1:15" ht="15.75" customHeight="1" x14ac:dyDescent="0.25">
      <c r="A189" s="271"/>
      <c r="B189" s="272"/>
      <c r="C189" s="271"/>
      <c r="D189" s="273"/>
      <c r="E189" s="273"/>
      <c r="F189" s="273"/>
      <c r="G189" s="274"/>
      <c r="H189" s="273"/>
      <c r="I189" s="273"/>
      <c r="J189" s="273"/>
      <c r="K189" s="275"/>
      <c r="L189" s="275"/>
      <c r="M189" s="276"/>
      <c r="N189" s="276"/>
      <c r="O189" s="276"/>
    </row>
    <row r="190" spans="1:15" ht="15.75" customHeight="1" x14ac:dyDescent="0.25">
      <c r="A190" s="271"/>
      <c r="B190" s="272"/>
      <c r="C190" s="271"/>
      <c r="D190" s="273"/>
      <c r="E190" s="273"/>
      <c r="F190" s="273"/>
      <c r="G190" s="274"/>
      <c r="H190" s="273"/>
      <c r="I190" s="273"/>
      <c r="J190" s="273"/>
      <c r="K190" s="275"/>
      <c r="L190" s="275"/>
      <c r="M190" s="276"/>
      <c r="N190" s="276"/>
      <c r="O190" s="276"/>
    </row>
    <row r="191" spans="1:15" ht="15.75" customHeight="1" x14ac:dyDescent="0.25">
      <c r="A191" s="271"/>
      <c r="B191" s="272"/>
      <c r="C191" s="271"/>
      <c r="D191" s="273"/>
      <c r="E191" s="273"/>
      <c r="F191" s="273"/>
      <c r="G191" s="274"/>
      <c r="H191" s="273"/>
      <c r="I191" s="273"/>
      <c r="J191" s="273"/>
      <c r="K191" s="275"/>
      <c r="L191" s="275"/>
      <c r="M191" s="276"/>
      <c r="N191" s="276"/>
      <c r="O191" s="276"/>
    </row>
    <row r="192" spans="1:15" ht="15.75" customHeight="1" x14ac:dyDescent="0.25">
      <c r="A192" s="271"/>
      <c r="B192" s="272"/>
      <c r="C192" s="271"/>
      <c r="D192" s="273"/>
      <c r="E192" s="273"/>
      <c r="F192" s="273"/>
      <c r="G192" s="274"/>
      <c r="H192" s="273"/>
      <c r="I192" s="273"/>
      <c r="J192" s="273"/>
      <c r="K192" s="275"/>
      <c r="L192" s="275"/>
      <c r="M192" s="276"/>
      <c r="N192" s="276"/>
      <c r="O192" s="276"/>
    </row>
    <row r="193" spans="1:15" ht="15.75" customHeight="1" x14ac:dyDescent="0.25">
      <c r="A193" s="271"/>
      <c r="B193" s="272"/>
      <c r="C193" s="271"/>
      <c r="D193" s="273"/>
      <c r="E193" s="273"/>
      <c r="F193" s="273"/>
      <c r="G193" s="274"/>
      <c r="H193" s="273"/>
      <c r="I193" s="273"/>
      <c r="J193" s="273"/>
      <c r="K193" s="275"/>
      <c r="L193" s="275"/>
      <c r="M193" s="276"/>
      <c r="N193" s="276"/>
      <c r="O193" s="276"/>
    </row>
    <row r="194" spans="1:15" ht="15.75" customHeight="1" x14ac:dyDescent="0.25">
      <c r="A194" s="271"/>
      <c r="B194" s="272"/>
      <c r="C194" s="271"/>
      <c r="D194" s="273"/>
      <c r="E194" s="273"/>
      <c r="F194" s="273"/>
      <c r="G194" s="274"/>
      <c r="H194" s="273"/>
      <c r="I194" s="273"/>
      <c r="J194" s="273"/>
      <c r="K194" s="275"/>
      <c r="L194" s="275"/>
      <c r="M194" s="276"/>
      <c r="N194" s="276"/>
      <c r="O194" s="276"/>
    </row>
    <row r="195" spans="1:15" ht="15.75" customHeight="1" x14ac:dyDescent="0.25">
      <c r="A195" s="271"/>
      <c r="B195" s="272"/>
      <c r="C195" s="271"/>
      <c r="D195" s="273"/>
      <c r="E195" s="273"/>
      <c r="F195" s="273"/>
      <c r="G195" s="274"/>
      <c r="H195" s="273"/>
      <c r="I195" s="273"/>
      <c r="J195" s="273"/>
      <c r="K195" s="275"/>
      <c r="L195" s="275"/>
      <c r="M195" s="276"/>
      <c r="N195" s="276"/>
      <c r="O195" s="276"/>
    </row>
    <row r="196" spans="1:15" ht="15.75" customHeight="1" x14ac:dyDescent="0.25">
      <c r="A196" s="271"/>
      <c r="B196" s="272"/>
      <c r="C196" s="271"/>
      <c r="D196" s="273"/>
      <c r="E196" s="273"/>
      <c r="F196" s="273"/>
      <c r="G196" s="274"/>
      <c r="H196" s="273"/>
      <c r="I196" s="273"/>
      <c r="J196" s="273"/>
      <c r="K196" s="275"/>
      <c r="L196" s="275"/>
      <c r="M196" s="276"/>
      <c r="N196" s="276"/>
      <c r="O196" s="276"/>
    </row>
    <row r="197" spans="1:15" ht="15.75" customHeight="1" x14ac:dyDescent="0.25">
      <c r="A197" s="271"/>
      <c r="B197" s="272"/>
      <c r="C197" s="271"/>
      <c r="D197" s="273"/>
      <c r="E197" s="273"/>
      <c r="F197" s="273"/>
      <c r="G197" s="274"/>
      <c r="H197" s="273"/>
      <c r="I197" s="273"/>
      <c r="J197" s="273"/>
      <c r="K197" s="275"/>
      <c r="L197" s="275"/>
      <c r="M197" s="276"/>
      <c r="N197" s="276"/>
      <c r="O197" s="276"/>
    </row>
    <row r="198" spans="1:15" ht="15.75" customHeight="1" x14ac:dyDescent="0.25">
      <c r="A198" s="271"/>
      <c r="B198" s="272"/>
      <c r="C198" s="271"/>
      <c r="D198" s="273"/>
      <c r="E198" s="273"/>
      <c r="F198" s="273"/>
      <c r="G198" s="274"/>
      <c r="H198" s="273"/>
      <c r="I198" s="273"/>
      <c r="J198" s="273"/>
      <c r="K198" s="275"/>
      <c r="L198" s="275"/>
      <c r="M198" s="276"/>
      <c r="N198" s="276"/>
      <c r="O198" s="276"/>
    </row>
    <row r="199" spans="1:15" ht="15.75" customHeight="1" x14ac:dyDescent="0.25">
      <c r="A199" s="271"/>
      <c r="B199" s="272"/>
      <c r="C199" s="271"/>
      <c r="D199" s="273"/>
      <c r="E199" s="273"/>
      <c r="F199" s="273"/>
      <c r="G199" s="274"/>
      <c r="H199" s="273"/>
      <c r="I199" s="273"/>
      <c r="J199" s="273"/>
      <c r="K199" s="275"/>
      <c r="L199" s="275"/>
      <c r="M199" s="276"/>
      <c r="N199" s="276"/>
      <c r="O199" s="276"/>
    </row>
    <row r="200" spans="1:15" ht="15.75" customHeight="1" x14ac:dyDescent="0.25">
      <c r="A200" s="271"/>
      <c r="B200" s="272"/>
      <c r="C200" s="271"/>
      <c r="D200" s="273"/>
      <c r="E200" s="273"/>
      <c r="F200" s="273"/>
      <c r="G200" s="274"/>
      <c r="H200" s="273"/>
      <c r="I200" s="273"/>
      <c r="J200" s="273"/>
      <c r="K200" s="275"/>
      <c r="L200" s="275"/>
      <c r="M200" s="276"/>
      <c r="N200" s="276"/>
      <c r="O200" s="276"/>
    </row>
    <row r="201" spans="1:15" ht="15.75" customHeight="1" x14ac:dyDescent="0.25">
      <c r="A201" s="271"/>
      <c r="B201" s="272"/>
      <c r="C201" s="271"/>
      <c r="D201" s="273"/>
      <c r="E201" s="273"/>
      <c r="F201" s="273"/>
      <c r="G201" s="274"/>
      <c r="H201" s="273"/>
      <c r="I201" s="273"/>
      <c r="J201" s="273"/>
      <c r="K201" s="275"/>
      <c r="L201" s="275"/>
      <c r="M201" s="276"/>
      <c r="N201" s="276"/>
      <c r="O201" s="276"/>
    </row>
    <row r="202" spans="1:15" ht="15.75" customHeight="1" x14ac:dyDescent="0.25">
      <c r="A202" s="271"/>
      <c r="B202" s="272"/>
      <c r="C202" s="271"/>
      <c r="D202" s="273"/>
      <c r="E202" s="273"/>
      <c r="F202" s="273"/>
      <c r="G202" s="274"/>
      <c r="H202" s="273"/>
      <c r="I202" s="273"/>
      <c r="J202" s="273"/>
      <c r="K202" s="275"/>
      <c r="L202" s="275"/>
      <c r="M202" s="276"/>
      <c r="N202" s="276"/>
      <c r="O202" s="276"/>
    </row>
    <row r="203" spans="1:15" ht="15.75" customHeight="1" x14ac:dyDescent="0.25">
      <c r="A203" s="271"/>
      <c r="B203" s="272"/>
      <c r="C203" s="271"/>
      <c r="D203" s="273"/>
      <c r="E203" s="273"/>
      <c r="F203" s="273"/>
      <c r="G203" s="274"/>
      <c r="H203" s="273"/>
      <c r="I203" s="273"/>
      <c r="J203" s="273"/>
      <c r="K203" s="275"/>
      <c r="L203" s="275"/>
      <c r="M203" s="276"/>
      <c r="N203" s="276"/>
      <c r="O203" s="276"/>
    </row>
    <row r="204" spans="1:15" ht="15.75" customHeight="1" x14ac:dyDescent="0.25">
      <c r="A204" s="271"/>
      <c r="B204" s="272"/>
      <c r="C204" s="271"/>
      <c r="D204" s="273"/>
      <c r="E204" s="273"/>
      <c r="F204" s="273"/>
      <c r="G204" s="274"/>
      <c r="H204" s="273"/>
      <c r="I204" s="273"/>
      <c r="J204" s="273"/>
      <c r="K204" s="275"/>
      <c r="L204" s="275"/>
      <c r="M204" s="276"/>
      <c r="N204" s="276"/>
      <c r="O204" s="276"/>
    </row>
    <row r="205" spans="1:15" ht="15.75" customHeight="1" x14ac:dyDescent="0.25">
      <c r="A205" s="271"/>
      <c r="B205" s="272"/>
      <c r="C205" s="271"/>
      <c r="D205" s="273"/>
      <c r="E205" s="273"/>
      <c r="F205" s="273"/>
      <c r="G205" s="274"/>
      <c r="H205" s="273"/>
      <c r="I205" s="273"/>
      <c r="J205" s="273"/>
      <c r="K205" s="275"/>
      <c r="L205" s="275"/>
      <c r="M205" s="276"/>
      <c r="N205" s="276"/>
      <c r="O205" s="276"/>
    </row>
    <row r="206" spans="1:15" ht="15.75" customHeight="1" x14ac:dyDescent="0.25">
      <c r="A206" s="271"/>
      <c r="B206" s="272"/>
      <c r="C206" s="271"/>
      <c r="D206" s="273"/>
      <c r="E206" s="273"/>
      <c r="F206" s="273"/>
      <c r="G206" s="274"/>
      <c r="H206" s="273"/>
      <c r="I206" s="273"/>
      <c r="J206" s="273"/>
      <c r="K206" s="275"/>
      <c r="L206" s="275"/>
      <c r="M206" s="276"/>
      <c r="N206" s="276"/>
      <c r="O206" s="276"/>
    </row>
    <row r="207" spans="1:15" ht="15.75" customHeight="1" x14ac:dyDescent="0.25">
      <c r="A207" s="271"/>
      <c r="B207" s="272"/>
      <c r="C207" s="271"/>
      <c r="D207" s="273"/>
      <c r="E207" s="273"/>
      <c r="F207" s="273"/>
      <c r="G207" s="274"/>
      <c r="H207" s="273"/>
      <c r="I207" s="273"/>
      <c r="J207" s="273"/>
      <c r="K207" s="275"/>
      <c r="L207" s="275"/>
      <c r="M207" s="276"/>
      <c r="N207" s="276"/>
      <c r="O207" s="276"/>
    </row>
    <row r="208" spans="1:15" ht="15.75" customHeight="1" x14ac:dyDescent="0.25">
      <c r="A208" s="271"/>
      <c r="B208" s="272"/>
      <c r="C208" s="271"/>
      <c r="D208" s="273"/>
      <c r="E208" s="273"/>
      <c r="F208" s="273"/>
      <c r="G208" s="274"/>
      <c r="H208" s="273"/>
      <c r="I208" s="273"/>
      <c r="J208" s="273"/>
      <c r="K208" s="275"/>
      <c r="L208" s="275"/>
      <c r="M208" s="276"/>
      <c r="N208" s="276"/>
      <c r="O208" s="276"/>
    </row>
    <row r="209" spans="1:15" ht="15.75" customHeight="1" x14ac:dyDescent="0.25">
      <c r="A209" s="271"/>
      <c r="B209" s="272"/>
      <c r="C209" s="271"/>
      <c r="D209" s="273"/>
      <c r="E209" s="273"/>
      <c r="F209" s="273"/>
      <c r="G209" s="274"/>
      <c r="H209" s="273"/>
      <c r="I209" s="273"/>
      <c r="J209" s="273"/>
      <c r="K209" s="275"/>
      <c r="L209" s="275"/>
      <c r="M209" s="276"/>
      <c r="N209" s="276"/>
      <c r="O209" s="276"/>
    </row>
    <row r="210" spans="1:15" ht="15.75" customHeight="1" x14ac:dyDescent="0.25">
      <c r="A210" s="271"/>
      <c r="B210" s="272"/>
      <c r="C210" s="271"/>
      <c r="D210" s="273"/>
      <c r="E210" s="273"/>
      <c r="F210" s="273"/>
      <c r="G210" s="274"/>
      <c r="H210" s="273"/>
      <c r="I210" s="273"/>
      <c r="J210" s="273"/>
      <c r="K210" s="275"/>
      <c r="L210" s="275"/>
      <c r="M210" s="276"/>
      <c r="N210" s="276"/>
      <c r="O210" s="276"/>
    </row>
    <row r="211" spans="1:15" ht="15.75" customHeight="1" x14ac:dyDescent="0.25">
      <c r="A211" s="271"/>
      <c r="B211" s="272"/>
      <c r="C211" s="271"/>
      <c r="D211" s="273"/>
      <c r="E211" s="273"/>
      <c r="F211" s="273"/>
      <c r="G211" s="274"/>
      <c r="H211" s="273"/>
      <c r="I211" s="273"/>
      <c r="J211" s="273"/>
      <c r="K211" s="275"/>
      <c r="L211" s="275"/>
      <c r="M211" s="276"/>
      <c r="N211" s="276"/>
      <c r="O211" s="276"/>
    </row>
    <row r="212" spans="1:15" ht="15.75" customHeight="1" x14ac:dyDescent="0.25">
      <c r="A212" s="271"/>
      <c r="B212" s="272"/>
      <c r="C212" s="271"/>
      <c r="D212" s="273"/>
      <c r="E212" s="273"/>
      <c r="F212" s="273"/>
      <c r="G212" s="274"/>
      <c r="H212" s="273"/>
      <c r="I212" s="273"/>
      <c r="J212" s="273"/>
      <c r="K212" s="275"/>
      <c r="L212" s="275"/>
      <c r="M212" s="276"/>
      <c r="N212" s="276"/>
      <c r="O212" s="276"/>
    </row>
    <row r="213" spans="1:15" ht="15.75" customHeight="1" x14ac:dyDescent="0.25">
      <c r="A213" s="271"/>
      <c r="B213" s="272"/>
      <c r="C213" s="271"/>
      <c r="D213" s="273"/>
      <c r="E213" s="273"/>
      <c r="F213" s="273"/>
      <c r="G213" s="274"/>
      <c r="H213" s="273"/>
      <c r="I213" s="273"/>
      <c r="J213" s="273"/>
      <c r="K213" s="275"/>
      <c r="L213" s="275"/>
      <c r="M213" s="276"/>
      <c r="N213" s="276"/>
      <c r="O213" s="276"/>
    </row>
    <row r="214" spans="1:15" ht="15.75" customHeight="1" x14ac:dyDescent="0.25">
      <c r="A214" s="271"/>
      <c r="B214" s="272"/>
      <c r="C214" s="271"/>
      <c r="D214" s="273"/>
      <c r="E214" s="273"/>
      <c r="F214" s="273"/>
      <c r="G214" s="274"/>
      <c r="H214" s="273"/>
      <c r="I214" s="273"/>
      <c r="J214" s="273"/>
      <c r="K214" s="275"/>
      <c r="L214" s="275"/>
      <c r="M214" s="276"/>
      <c r="N214" s="276"/>
      <c r="O214" s="276"/>
    </row>
    <row r="215" spans="1:15" ht="15.75" customHeight="1" x14ac:dyDescent="0.25">
      <c r="A215" s="271"/>
      <c r="B215" s="272"/>
      <c r="C215" s="271"/>
      <c r="D215" s="273"/>
      <c r="E215" s="273"/>
      <c r="F215" s="273"/>
      <c r="G215" s="274"/>
      <c r="H215" s="273"/>
      <c r="I215" s="273"/>
      <c r="J215" s="273"/>
      <c r="K215" s="275"/>
      <c r="L215" s="275"/>
      <c r="M215" s="276"/>
      <c r="N215" s="276"/>
      <c r="O215" s="276"/>
    </row>
    <row r="216" spans="1:15" ht="15.75" customHeight="1" x14ac:dyDescent="0.25">
      <c r="A216" s="271"/>
      <c r="B216" s="272"/>
      <c r="C216" s="271"/>
      <c r="D216" s="273"/>
      <c r="E216" s="273"/>
      <c r="F216" s="273"/>
      <c r="G216" s="274"/>
      <c r="H216" s="273"/>
      <c r="I216" s="273"/>
      <c r="J216" s="273"/>
      <c r="K216" s="275"/>
      <c r="L216" s="275"/>
      <c r="M216" s="276"/>
      <c r="N216" s="276"/>
      <c r="O216" s="276"/>
    </row>
    <row r="217" spans="1:15" ht="15.75" customHeight="1" x14ac:dyDescent="0.25">
      <c r="A217" s="271"/>
      <c r="B217" s="272"/>
      <c r="C217" s="271"/>
      <c r="D217" s="273"/>
      <c r="E217" s="273"/>
      <c r="F217" s="273"/>
      <c r="G217" s="274"/>
      <c r="H217" s="273"/>
      <c r="I217" s="273"/>
      <c r="J217" s="273"/>
      <c r="K217" s="275"/>
      <c r="L217" s="275"/>
      <c r="M217" s="276"/>
      <c r="N217" s="276"/>
      <c r="O217" s="276"/>
    </row>
    <row r="218" spans="1:15" ht="15.75" customHeight="1" x14ac:dyDescent="0.25">
      <c r="A218" s="271"/>
      <c r="B218" s="272"/>
      <c r="C218" s="271"/>
      <c r="D218" s="273"/>
      <c r="E218" s="273"/>
      <c r="F218" s="273"/>
      <c r="G218" s="274"/>
      <c r="H218" s="273"/>
      <c r="I218" s="273"/>
      <c r="J218" s="273"/>
      <c r="K218" s="275"/>
      <c r="L218" s="275"/>
      <c r="M218" s="276"/>
      <c r="N218" s="276"/>
      <c r="O218" s="276"/>
    </row>
    <row r="219" spans="1:15" ht="15.75" customHeight="1" x14ac:dyDescent="0.25">
      <c r="A219" s="271"/>
      <c r="B219" s="272"/>
      <c r="C219" s="271"/>
      <c r="D219" s="273"/>
      <c r="E219" s="273"/>
      <c r="F219" s="273"/>
      <c r="G219" s="274"/>
      <c r="H219" s="273"/>
      <c r="I219" s="273"/>
      <c r="J219" s="273"/>
      <c r="K219" s="275"/>
      <c r="L219" s="275"/>
      <c r="M219" s="276"/>
      <c r="N219" s="276"/>
      <c r="O219" s="276"/>
    </row>
    <row r="220" spans="1:15" ht="15.75" customHeight="1" x14ac:dyDescent="0.25">
      <c r="A220" s="271"/>
      <c r="B220" s="272"/>
      <c r="C220" s="271"/>
      <c r="D220" s="273"/>
      <c r="E220" s="273"/>
      <c r="F220" s="273"/>
      <c r="G220" s="274"/>
      <c r="H220" s="273"/>
      <c r="I220" s="273"/>
      <c r="J220" s="273"/>
      <c r="K220" s="275"/>
      <c r="L220" s="275"/>
      <c r="M220" s="276"/>
      <c r="N220" s="276"/>
      <c r="O220" s="276"/>
    </row>
    <row r="221" spans="1:15" ht="15.75" customHeight="1" x14ac:dyDescent="0.25">
      <c r="A221" s="271"/>
      <c r="B221" s="272"/>
      <c r="C221" s="271"/>
      <c r="D221" s="273"/>
      <c r="E221" s="273"/>
      <c r="F221" s="273"/>
      <c r="G221" s="274"/>
      <c r="H221" s="273"/>
      <c r="I221" s="273"/>
      <c r="J221" s="273"/>
      <c r="K221" s="275"/>
      <c r="L221" s="275"/>
      <c r="M221" s="276"/>
      <c r="N221" s="276"/>
      <c r="O221" s="276"/>
    </row>
    <row r="222" spans="1:15" ht="15.75" customHeight="1" x14ac:dyDescent="0.25">
      <c r="A222" s="271"/>
      <c r="B222" s="272"/>
      <c r="C222" s="271"/>
      <c r="D222" s="273"/>
      <c r="E222" s="273"/>
      <c r="F222" s="273"/>
      <c r="G222" s="274"/>
      <c r="H222" s="273"/>
      <c r="I222" s="273"/>
      <c r="J222" s="273"/>
      <c r="K222" s="275"/>
      <c r="L222" s="275"/>
      <c r="M222" s="276"/>
      <c r="N222" s="276"/>
      <c r="O222" s="276"/>
    </row>
    <row r="223" spans="1:15" ht="15.75" customHeight="1" x14ac:dyDescent="0.25">
      <c r="A223" s="271"/>
      <c r="B223" s="272"/>
      <c r="C223" s="271"/>
      <c r="D223" s="273"/>
      <c r="E223" s="273"/>
      <c r="F223" s="273"/>
      <c r="G223" s="274"/>
      <c r="H223" s="273"/>
      <c r="I223" s="273"/>
      <c r="J223" s="273"/>
      <c r="K223" s="275"/>
      <c r="L223" s="275"/>
      <c r="M223" s="276"/>
      <c r="N223" s="276"/>
      <c r="O223" s="276"/>
    </row>
    <row r="224" spans="1:15" ht="15.75" customHeight="1" x14ac:dyDescent="0.25">
      <c r="A224" s="271"/>
      <c r="B224" s="272"/>
      <c r="C224" s="271"/>
      <c r="D224" s="273"/>
      <c r="E224" s="273"/>
      <c r="F224" s="273"/>
      <c r="G224" s="274"/>
      <c r="H224" s="273"/>
      <c r="I224" s="273"/>
      <c r="J224" s="273"/>
      <c r="K224" s="275"/>
      <c r="L224" s="275"/>
      <c r="M224" s="276"/>
      <c r="N224" s="276"/>
      <c r="O224" s="276"/>
    </row>
    <row r="225" spans="1:15" ht="15.75" customHeight="1" x14ac:dyDescent="0.25">
      <c r="A225" s="271"/>
      <c r="B225" s="272"/>
      <c r="C225" s="271"/>
      <c r="D225" s="273"/>
      <c r="E225" s="273"/>
      <c r="F225" s="273"/>
      <c r="G225" s="274"/>
      <c r="H225" s="273"/>
      <c r="I225" s="273"/>
      <c r="J225" s="273"/>
      <c r="K225" s="275"/>
      <c r="L225" s="275"/>
      <c r="M225" s="276"/>
      <c r="N225" s="276"/>
      <c r="O225" s="276"/>
    </row>
    <row r="226" spans="1:15" ht="15.75" customHeight="1" x14ac:dyDescent="0.25">
      <c r="A226" s="271"/>
      <c r="B226" s="272"/>
      <c r="C226" s="271"/>
      <c r="D226" s="273"/>
      <c r="E226" s="273"/>
      <c r="F226" s="273"/>
      <c r="G226" s="274"/>
      <c r="H226" s="273"/>
      <c r="I226" s="273"/>
      <c r="J226" s="273"/>
      <c r="K226" s="275"/>
      <c r="L226" s="275"/>
      <c r="M226" s="276"/>
      <c r="N226" s="276"/>
      <c r="O226" s="276"/>
    </row>
    <row r="227" spans="1:15" ht="15.75" customHeight="1" x14ac:dyDescent="0.25">
      <c r="A227" s="271"/>
      <c r="B227" s="272"/>
      <c r="C227" s="271"/>
      <c r="D227" s="273"/>
      <c r="E227" s="273"/>
      <c r="F227" s="273"/>
      <c r="G227" s="274"/>
      <c r="H227" s="273"/>
      <c r="I227" s="273"/>
      <c r="J227" s="273"/>
      <c r="K227" s="275"/>
      <c r="L227" s="275"/>
      <c r="M227" s="276"/>
      <c r="N227" s="276"/>
      <c r="O227" s="276"/>
    </row>
    <row r="228" spans="1:15" ht="15.75" customHeight="1" x14ac:dyDescent="0.25">
      <c r="A228" s="271"/>
      <c r="B228" s="272"/>
      <c r="C228" s="271"/>
      <c r="D228" s="273"/>
      <c r="E228" s="273"/>
      <c r="F228" s="273"/>
      <c r="G228" s="274"/>
      <c r="H228" s="273"/>
      <c r="I228" s="273"/>
      <c r="J228" s="273"/>
      <c r="K228" s="275"/>
      <c r="L228" s="275"/>
      <c r="M228" s="276"/>
      <c r="N228" s="276"/>
      <c r="O228" s="276"/>
    </row>
    <row r="229" spans="1:15" ht="15.75" customHeight="1" x14ac:dyDescent="0.25">
      <c r="A229" s="271"/>
      <c r="B229" s="272"/>
      <c r="C229" s="271"/>
      <c r="D229" s="273"/>
      <c r="E229" s="273"/>
      <c r="F229" s="273"/>
      <c r="G229" s="274"/>
      <c r="H229" s="273"/>
      <c r="I229" s="273"/>
      <c r="J229" s="273"/>
      <c r="K229" s="275"/>
      <c r="L229" s="275"/>
      <c r="M229" s="276"/>
      <c r="N229" s="276"/>
      <c r="O229" s="276"/>
    </row>
    <row r="230" spans="1:15" ht="15.75" customHeight="1" x14ac:dyDescent="0.25">
      <c r="A230" s="271"/>
      <c r="B230" s="272"/>
      <c r="C230" s="271"/>
      <c r="D230" s="273"/>
      <c r="E230" s="273"/>
      <c r="F230" s="273"/>
      <c r="G230" s="274"/>
      <c r="H230" s="273"/>
      <c r="I230" s="273"/>
      <c r="J230" s="273"/>
      <c r="K230" s="275"/>
      <c r="L230" s="275"/>
      <c r="M230" s="276"/>
      <c r="N230" s="276"/>
      <c r="O230" s="276"/>
    </row>
    <row r="231" spans="1:15" ht="15.75" customHeight="1" x14ac:dyDescent="0.25">
      <c r="A231" s="271"/>
      <c r="B231" s="272"/>
      <c r="C231" s="271"/>
      <c r="D231" s="273"/>
      <c r="E231" s="273"/>
      <c r="F231" s="273"/>
      <c r="G231" s="274"/>
      <c r="H231" s="273"/>
      <c r="I231" s="273"/>
      <c r="J231" s="273"/>
      <c r="K231" s="275"/>
      <c r="L231" s="275"/>
      <c r="M231" s="276"/>
      <c r="N231" s="276"/>
      <c r="O231" s="276"/>
    </row>
    <row r="232" spans="1:15" ht="15.75" customHeight="1" x14ac:dyDescent="0.25">
      <c r="A232" s="271"/>
      <c r="B232" s="272"/>
      <c r="C232" s="271"/>
      <c r="D232" s="273"/>
      <c r="E232" s="273"/>
      <c r="F232" s="273"/>
      <c r="G232" s="274"/>
      <c r="H232" s="273"/>
      <c r="I232" s="273"/>
      <c r="J232" s="273"/>
      <c r="K232" s="275"/>
      <c r="L232" s="275"/>
      <c r="M232" s="276"/>
      <c r="N232" s="276"/>
      <c r="O232" s="276"/>
    </row>
    <row r="233" spans="1:15" ht="15.75" customHeight="1" x14ac:dyDescent="0.25">
      <c r="A233" s="271"/>
      <c r="B233" s="272"/>
      <c r="C233" s="271"/>
      <c r="D233" s="273"/>
      <c r="E233" s="273"/>
      <c r="F233" s="273"/>
      <c r="G233" s="274"/>
      <c r="H233" s="273"/>
      <c r="I233" s="273"/>
      <c r="J233" s="273"/>
      <c r="K233" s="275"/>
      <c r="L233" s="275"/>
      <c r="M233" s="276"/>
      <c r="N233" s="276"/>
      <c r="O233" s="276"/>
    </row>
    <row r="234" spans="1:15" ht="15.75" customHeight="1" x14ac:dyDescent="0.25">
      <c r="A234" s="271"/>
      <c r="B234" s="272"/>
      <c r="C234" s="271"/>
      <c r="D234" s="273"/>
      <c r="E234" s="273"/>
      <c r="F234" s="273"/>
      <c r="G234" s="274"/>
      <c r="H234" s="273"/>
      <c r="I234" s="273"/>
      <c r="J234" s="273"/>
      <c r="K234" s="275"/>
      <c r="L234" s="275"/>
      <c r="M234" s="276"/>
      <c r="N234" s="276"/>
      <c r="O234" s="276"/>
    </row>
    <row r="235" spans="1:15" ht="15.75" customHeight="1" x14ac:dyDescent="0.25">
      <c r="A235" s="271"/>
      <c r="B235" s="272"/>
      <c r="C235" s="271"/>
      <c r="D235" s="273"/>
      <c r="E235" s="273"/>
      <c r="F235" s="273"/>
      <c r="G235" s="274"/>
      <c r="H235" s="273"/>
      <c r="I235" s="273"/>
      <c r="J235" s="273"/>
      <c r="K235" s="275"/>
      <c r="L235" s="275"/>
      <c r="M235" s="276"/>
      <c r="N235" s="276"/>
      <c r="O235" s="276"/>
    </row>
    <row r="236" spans="1:15" ht="15.75" customHeight="1" x14ac:dyDescent="0.25">
      <c r="A236" s="271"/>
      <c r="B236" s="272"/>
      <c r="C236" s="271"/>
      <c r="D236" s="273"/>
      <c r="E236" s="273"/>
      <c r="F236" s="273"/>
      <c r="G236" s="274"/>
      <c r="H236" s="273"/>
      <c r="I236" s="273"/>
      <c r="J236" s="273"/>
      <c r="K236" s="275"/>
      <c r="L236" s="275"/>
      <c r="M236" s="276"/>
      <c r="N236" s="276"/>
      <c r="O236" s="276"/>
    </row>
    <row r="237" spans="1:15" ht="15.75" customHeight="1" x14ac:dyDescent="0.25">
      <c r="A237" s="271"/>
      <c r="B237" s="272"/>
      <c r="C237" s="271"/>
      <c r="D237" s="273"/>
      <c r="E237" s="273"/>
      <c r="F237" s="273"/>
      <c r="G237" s="274"/>
      <c r="H237" s="273"/>
      <c r="I237" s="273"/>
      <c r="J237" s="273"/>
      <c r="K237" s="275"/>
      <c r="L237" s="275"/>
      <c r="M237" s="276"/>
      <c r="N237" s="276"/>
      <c r="O237" s="276"/>
    </row>
    <row r="238" spans="1:15" ht="15.75" customHeight="1" x14ac:dyDescent="0.25">
      <c r="A238" s="271"/>
      <c r="B238" s="272"/>
      <c r="C238" s="271"/>
      <c r="D238" s="273"/>
      <c r="E238" s="273"/>
      <c r="F238" s="273"/>
      <c r="G238" s="274"/>
      <c r="H238" s="273"/>
      <c r="I238" s="273"/>
      <c r="J238" s="273"/>
      <c r="K238" s="275"/>
      <c r="L238" s="275"/>
      <c r="M238" s="276"/>
      <c r="N238" s="276"/>
      <c r="O238" s="276"/>
    </row>
    <row r="239" spans="1:15" ht="15.75" customHeight="1" x14ac:dyDescent="0.25">
      <c r="A239" s="271"/>
      <c r="B239" s="272"/>
      <c r="C239" s="271"/>
      <c r="D239" s="273"/>
      <c r="E239" s="273"/>
      <c r="F239" s="273"/>
      <c r="G239" s="274"/>
      <c r="H239" s="273"/>
      <c r="I239" s="273"/>
      <c r="J239" s="273"/>
      <c r="K239" s="275"/>
      <c r="L239" s="275"/>
      <c r="M239" s="276"/>
      <c r="N239" s="276"/>
      <c r="O239" s="276"/>
    </row>
    <row r="240" spans="1:15" ht="15.75" customHeight="1" x14ac:dyDescent="0.25">
      <c r="A240" s="271"/>
      <c r="B240" s="272"/>
      <c r="C240" s="271"/>
      <c r="D240" s="273"/>
      <c r="E240" s="273"/>
      <c r="F240" s="273"/>
      <c r="G240" s="274"/>
      <c r="H240" s="273"/>
      <c r="I240" s="273"/>
      <c r="J240" s="273"/>
      <c r="K240" s="275"/>
      <c r="L240" s="275"/>
      <c r="M240" s="276"/>
      <c r="N240" s="276"/>
      <c r="O240" s="276"/>
    </row>
    <row r="241" spans="1:15" ht="15.75" customHeight="1" x14ac:dyDescent="0.25">
      <c r="A241" s="271"/>
      <c r="B241" s="272"/>
      <c r="C241" s="271"/>
      <c r="D241" s="273"/>
      <c r="E241" s="273"/>
      <c r="F241" s="273"/>
      <c r="G241" s="274"/>
      <c r="H241" s="273"/>
      <c r="I241" s="273"/>
      <c r="J241" s="273"/>
      <c r="K241" s="275"/>
      <c r="L241" s="275"/>
      <c r="M241" s="276"/>
      <c r="N241" s="276"/>
      <c r="O241" s="276"/>
    </row>
    <row r="242" spans="1:15" ht="15.75" customHeight="1" x14ac:dyDescent="0.25">
      <c r="A242" s="271"/>
      <c r="B242" s="272"/>
      <c r="C242" s="271"/>
      <c r="D242" s="273"/>
      <c r="E242" s="273"/>
      <c r="F242" s="273"/>
      <c r="G242" s="274"/>
      <c r="H242" s="273"/>
      <c r="I242" s="273"/>
      <c r="J242" s="273"/>
      <c r="K242" s="275"/>
      <c r="L242" s="275"/>
      <c r="M242" s="276"/>
      <c r="N242" s="276"/>
      <c r="O242" s="276"/>
    </row>
    <row r="243" spans="1:15" ht="15.75" customHeight="1" x14ac:dyDescent="0.25">
      <c r="A243" s="271"/>
      <c r="B243" s="272"/>
      <c r="C243" s="271"/>
      <c r="D243" s="273"/>
      <c r="E243" s="273"/>
      <c r="F243" s="273"/>
      <c r="G243" s="274"/>
      <c r="H243" s="273"/>
      <c r="I243" s="273"/>
      <c r="J243" s="273"/>
      <c r="K243" s="275"/>
      <c r="L243" s="275"/>
      <c r="M243" s="276"/>
      <c r="N243" s="276"/>
      <c r="O243" s="276"/>
    </row>
    <row r="244" spans="1:15" ht="15.75" customHeight="1" x14ac:dyDescent="0.25">
      <c r="A244" s="271"/>
      <c r="B244" s="272"/>
      <c r="C244" s="271"/>
      <c r="D244" s="273"/>
      <c r="E244" s="273"/>
      <c r="F244" s="273"/>
      <c r="G244" s="274"/>
      <c r="H244" s="273"/>
      <c r="I244" s="273"/>
      <c r="J244" s="273"/>
      <c r="K244" s="275"/>
      <c r="L244" s="275"/>
      <c r="M244" s="276"/>
      <c r="N244" s="276"/>
      <c r="O244" s="276"/>
    </row>
    <row r="245" spans="1:15" ht="15.75" customHeight="1" x14ac:dyDescent="0.25">
      <c r="A245" s="271"/>
      <c r="B245" s="272"/>
      <c r="C245" s="271"/>
      <c r="D245" s="273"/>
      <c r="E245" s="273"/>
      <c r="F245" s="273"/>
      <c r="G245" s="274"/>
      <c r="H245" s="273"/>
      <c r="I245" s="273"/>
      <c r="J245" s="273"/>
      <c r="K245" s="275"/>
      <c r="L245" s="275"/>
      <c r="M245" s="276"/>
      <c r="N245" s="276"/>
      <c r="O245" s="276"/>
    </row>
    <row r="246" spans="1:15" ht="15.75" customHeight="1" x14ac:dyDescent="0.25">
      <c r="A246" s="271"/>
      <c r="B246" s="272"/>
      <c r="C246" s="271"/>
      <c r="D246" s="273"/>
      <c r="E246" s="273"/>
      <c r="F246" s="273"/>
      <c r="G246" s="274"/>
      <c r="H246" s="273"/>
      <c r="I246" s="273"/>
      <c r="J246" s="273"/>
      <c r="K246" s="275"/>
      <c r="L246" s="275"/>
      <c r="M246" s="276"/>
      <c r="N246" s="276"/>
      <c r="O246" s="276"/>
    </row>
    <row r="247" spans="1:15" ht="15.75" customHeight="1" x14ac:dyDescent="0.25">
      <c r="A247" s="271"/>
      <c r="B247" s="272"/>
      <c r="C247" s="271"/>
      <c r="D247" s="273"/>
      <c r="E247" s="273"/>
      <c r="F247" s="273"/>
      <c r="G247" s="274"/>
      <c r="H247" s="273"/>
      <c r="I247" s="273"/>
      <c r="J247" s="273"/>
      <c r="K247" s="275"/>
      <c r="L247" s="275"/>
      <c r="M247" s="276"/>
      <c r="N247" s="276"/>
      <c r="O247" s="276"/>
    </row>
    <row r="248" spans="1:15" ht="15.75" customHeight="1" x14ac:dyDescent="0.25">
      <c r="A248" s="271"/>
      <c r="B248" s="272"/>
      <c r="C248" s="271"/>
      <c r="D248" s="273"/>
      <c r="E248" s="273"/>
      <c r="F248" s="273"/>
      <c r="G248" s="274"/>
      <c r="H248" s="273"/>
      <c r="I248" s="273"/>
      <c r="J248" s="273"/>
      <c r="K248" s="275"/>
      <c r="L248" s="275"/>
      <c r="M248" s="276"/>
      <c r="N248" s="276"/>
      <c r="O248" s="276"/>
    </row>
    <row r="249" spans="1:15" ht="15.75" customHeight="1" x14ac:dyDescent="0.25">
      <c r="A249" s="271"/>
      <c r="B249" s="272"/>
      <c r="C249" s="271"/>
      <c r="D249" s="273"/>
      <c r="E249" s="273"/>
      <c r="F249" s="273"/>
      <c r="G249" s="274"/>
      <c r="H249" s="273"/>
      <c r="I249" s="273"/>
      <c r="J249" s="273"/>
      <c r="K249" s="275"/>
      <c r="L249" s="275"/>
      <c r="M249" s="276"/>
      <c r="N249" s="276"/>
      <c r="O249" s="276"/>
    </row>
    <row r="250" spans="1:15" ht="15.75" customHeight="1" x14ac:dyDescent="0.25">
      <c r="A250" s="271"/>
      <c r="B250" s="272"/>
      <c r="C250" s="271"/>
      <c r="D250" s="273"/>
      <c r="E250" s="273"/>
      <c r="F250" s="273"/>
      <c r="G250" s="274"/>
      <c r="H250" s="273"/>
      <c r="I250" s="273"/>
      <c r="J250" s="273"/>
      <c r="K250" s="275"/>
      <c r="L250" s="275"/>
      <c r="M250" s="276"/>
      <c r="N250" s="276"/>
      <c r="O250" s="276"/>
    </row>
    <row r="251" spans="1:15" ht="15.75" customHeight="1" x14ac:dyDescent="0.25">
      <c r="A251" s="271"/>
      <c r="B251" s="272"/>
      <c r="C251" s="271"/>
      <c r="D251" s="273"/>
      <c r="E251" s="273"/>
      <c r="F251" s="273"/>
      <c r="G251" s="274"/>
      <c r="H251" s="273"/>
      <c r="I251" s="273"/>
      <c r="J251" s="273"/>
      <c r="K251" s="275"/>
      <c r="L251" s="275"/>
      <c r="M251" s="276"/>
      <c r="N251" s="276"/>
      <c r="O251" s="276"/>
    </row>
    <row r="252" spans="1:15" ht="15.75" customHeight="1" x14ac:dyDescent="0.25">
      <c r="A252" s="271"/>
      <c r="B252" s="272"/>
      <c r="C252" s="271"/>
      <c r="D252" s="273"/>
      <c r="E252" s="273"/>
      <c r="F252" s="273"/>
      <c r="G252" s="274"/>
      <c r="H252" s="273"/>
      <c r="I252" s="273"/>
      <c r="J252" s="273"/>
      <c r="K252" s="275"/>
      <c r="L252" s="275"/>
      <c r="M252" s="276"/>
      <c r="N252" s="276"/>
      <c r="O252" s="276"/>
    </row>
    <row r="253" spans="1:15" ht="15.75" customHeight="1" x14ac:dyDescent="0.25">
      <c r="A253" s="271"/>
      <c r="B253" s="272"/>
      <c r="C253" s="271"/>
      <c r="D253" s="273"/>
      <c r="E253" s="273"/>
      <c r="F253" s="273"/>
      <c r="G253" s="274"/>
      <c r="H253" s="273"/>
      <c r="I253" s="273"/>
      <c r="J253" s="273"/>
      <c r="K253" s="275"/>
      <c r="L253" s="275"/>
      <c r="M253" s="276"/>
      <c r="N253" s="276"/>
      <c r="O253" s="276"/>
    </row>
    <row r="254" spans="1:15" ht="15.75" customHeight="1" x14ac:dyDescent="0.25">
      <c r="A254" s="271"/>
      <c r="B254" s="272"/>
      <c r="C254" s="271"/>
      <c r="D254" s="273"/>
      <c r="E254" s="273"/>
      <c r="F254" s="273"/>
      <c r="G254" s="274"/>
      <c r="H254" s="273"/>
      <c r="I254" s="273"/>
      <c r="J254" s="273"/>
      <c r="K254" s="275"/>
      <c r="L254" s="275"/>
      <c r="M254" s="276"/>
      <c r="N254" s="276"/>
      <c r="O254" s="276"/>
    </row>
    <row r="255" spans="1:15" ht="15.75" customHeight="1" x14ac:dyDescent="0.25">
      <c r="A255" s="271"/>
      <c r="B255" s="272"/>
      <c r="C255" s="271"/>
      <c r="D255" s="273"/>
      <c r="E255" s="273"/>
      <c r="F255" s="273"/>
      <c r="G255" s="274"/>
      <c r="H255" s="273"/>
      <c r="I255" s="273"/>
      <c r="J255" s="273"/>
      <c r="K255" s="275"/>
      <c r="L255" s="275"/>
      <c r="M255" s="276"/>
      <c r="N255" s="276"/>
      <c r="O255" s="276"/>
    </row>
    <row r="256" spans="1:15" ht="15.75" customHeight="1" x14ac:dyDescent="0.25">
      <c r="A256" s="271"/>
      <c r="B256" s="272"/>
      <c r="C256" s="271"/>
      <c r="D256" s="273"/>
      <c r="E256" s="273"/>
      <c r="F256" s="273"/>
      <c r="G256" s="274"/>
      <c r="H256" s="273"/>
      <c r="I256" s="273"/>
      <c r="J256" s="273"/>
      <c r="K256" s="275"/>
      <c r="L256" s="275"/>
      <c r="M256" s="276"/>
      <c r="N256" s="276"/>
      <c r="O256" s="276"/>
    </row>
    <row r="257" spans="1:15" ht="15.75" customHeight="1" x14ac:dyDescent="0.25">
      <c r="A257" s="271"/>
      <c r="B257" s="272"/>
      <c r="C257" s="271"/>
      <c r="D257" s="273"/>
      <c r="E257" s="273"/>
      <c r="F257" s="273"/>
      <c r="G257" s="274"/>
      <c r="H257" s="273"/>
      <c r="I257" s="273"/>
      <c r="J257" s="273"/>
      <c r="K257" s="275"/>
      <c r="L257" s="275"/>
      <c r="M257" s="276"/>
      <c r="N257" s="276"/>
      <c r="O257" s="276"/>
    </row>
    <row r="258" spans="1:15" ht="15.75" customHeight="1" x14ac:dyDescent="0.25">
      <c r="A258" s="271"/>
      <c r="B258" s="272"/>
      <c r="C258" s="271"/>
      <c r="D258" s="273"/>
      <c r="E258" s="273"/>
      <c r="F258" s="273"/>
      <c r="G258" s="274"/>
      <c r="H258" s="273"/>
      <c r="I258" s="273"/>
      <c r="J258" s="273"/>
      <c r="K258" s="275"/>
      <c r="L258" s="275"/>
      <c r="M258" s="276"/>
      <c r="N258" s="276"/>
      <c r="O258" s="276"/>
    </row>
    <row r="259" spans="1:15" ht="15.75" customHeight="1" x14ac:dyDescent="0.25">
      <c r="A259" s="271"/>
      <c r="B259" s="272"/>
      <c r="C259" s="271"/>
      <c r="D259" s="273"/>
      <c r="E259" s="273"/>
      <c r="F259" s="273"/>
      <c r="G259" s="274"/>
      <c r="H259" s="273"/>
      <c r="I259" s="273"/>
      <c r="J259" s="273"/>
      <c r="K259" s="275"/>
      <c r="L259" s="275"/>
      <c r="M259" s="276"/>
      <c r="N259" s="276"/>
      <c r="O259" s="276"/>
    </row>
    <row r="260" spans="1:15" ht="15.75" customHeight="1" x14ac:dyDescent="0.25">
      <c r="A260" s="271"/>
      <c r="B260" s="272"/>
      <c r="C260" s="271"/>
      <c r="D260" s="273"/>
      <c r="E260" s="273"/>
      <c r="F260" s="273"/>
      <c r="G260" s="274"/>
      <c r="H260" s="273"/>
      <c r="I260" s="273"/>
      <c r="J260" s="273"/>
      <c r="K260" s="275"/>
      <c r="L260" s="275"/>
      <c r="M260" s="276"/>
      <c r="N260" s="276"/>
      <c r="O260" s="276"/>
    </row>
    <row r="261" spans="1:15" ht="15.75" customHeight="1" x14ac:dyDescent="0.25">
      <c r="A261" s="271"/>
      <c r="B261" s="272"/>
      <c r="C261" s="271"/>
      <c r="D261" s="273"/>
      <c r="E261" s="273"/>
      <c r="F261" s="273"/>
      <c r="G261" s="274"/>
      <c r="H261" s="273"/>
      <c r="I261" s="273"/>
      <c r="J261" s="273"/>
      <c r="K261" s="275"/>
      <c r="L261" s="275"/>
      <c r="M261" s="276"/>
      <c r="N261" s="276"/>
      <c r="O261" s="276"/>
    </row>
    <row r="262" spans="1:15" ht="15.75" customHeight="1" x14ac:dyDescent="0.25">
      <c r="A262" s="271"/>
      <c r="B262" s="272"/>
      <c r="C262" s="271"/>
      <c r="D262" s="273"/>
      <c r="E262" s="273"/>
      <c r="F262" s="273"/>
      <c r="G262" s="274"/>
      <c r="H262" s="273"/>
      <c r="I262" s="273"/>
      <c r="J262" s="273"/>
      <c r="K262" s="275"/>
      <c r="L262" s="275"/>
      <c r="M262" s="276"/>
      <c r="N262" s="276"/>
      <c r="O262" s="276"/>
    </row>
    <row r="263" spans="1:15" ht="15.75" customHeight="1" x14ac:dyDescent="0.25">
      <c r="A263" s="271"/>
      <c r="B263" s="272"/>
      <c r="C263" s="271"/>
      <c r="D263" s="273"/>
      <c r="E263" s="273"/>
      <c r="F263" s="273"/>
      <c r="G263" s="274"/>
      <c r="H263" s="273"/>
      <c r="I263" s="273"/>
      <c r="J263" s="273"/>
      <c r="K263" s="275"/>
      <c r="L263" s="275"/>
      <c r="M263" s="276"/>
      <c r="N263" s="276"/>
      <c r="O263" s="276"/>
    </row>
    <row r="264" spans="1:15" ht="15.75" customHeight="1" x14ac:dyDescent="0.25">
      <c r="A264" s="271"/>
      <c r="B264" s="272"/>
      <c r="C264" s="271"/>
      <c r="D264" s="273"/>
      <c r="E264" s="273"/>
      <c r="F264" s="273"/>
      <c r="G264" s="274"/>
      <c r="H264" s="273"/>
      <c r="I264" s="273"/>
      <c r="J264" s="273"/>
      <c r="K264" s="275"/>
      <c r="L264" s="275"/>
      <c r="M264" s="276"/>
      <c r="N264" s="276"/>
      <c r="O264" s="276"/>
    </row>
    <row r="265" spans="1:15" ht="15.75" customHeight="1" x14ac:dyDescent="0.25">
      <c r="A265" s="271"/>
      <c r="B265" s="272"/>
      <c r="C265" s="271"/>
      <c r="D265" s="273"/>
      <c r="E265" s="273"/>
      <c r="F265" s="273"/>
      <c r="G265" s="274"/>
      <c r="H265" s="273"/>
      <c r="I265" s="273"/>
      <c r="J265" s="273"/>
      <c r="K265" s="275"/>
      <c r="L265" s="275"/>
      <c r="M265" s="276"/>
      <c r="N265" s="276"/>
      <c r="O265" s="276"/>
    </row>
    <row r="266" spans="1:15" ht="15.75" customHeight="1" x14ac:dyDescent="0.25">
      <c r="A266" s="271"/>
      <c r="B266" s="272"/>
      <c r="C266" s="271"/>
      <c r="D266" s="273"/>
      <c r="E266" s="273"/>
      <c r="F266" s="273"/>
      <c r="G266" s="274"/>
      <c r="H266" s="273"/>
      <c r="I266" s="273"/>
      <c r="J266" s="273"/>
      <c r="K266" s="275"/>
      <c r="L266" s="275"/>
      <c r="M266" s="276"/>
      <c r="N266" s="276"/>
      <c r="O266" s="276"/>
    </row>
    <row r="267" spans="1:15" ht="15.75" customHeight="1" x14ac:dyDescent="0.25">
      <c r="A267" s="271"/>
      <c r="B267" s="272"/>
      <c r="C267" s="271"/>
      <c r="D267" s="273"/>
      <c r="E267" s="273"/>
      <c r="F267" s="273"/>
      <c r="G267" s="274"/>
      <c r="H267" s="273"/>
      <c r="I267" s="273"/>
      <c r="J267" s="273"/>
      <c r="K267" s="275"/>
      <c r="L267" s="275"/>
      <c r="M267" s="276"/>
      <c r="N267" s="276"/>
      <c r="O267" s="276"/>
    </row>
    <row r="268" spans="1:15" ht="15.75" customHeight="1" x14ac:dyDescent="0.25">
      <c r="A268" s="271"/>
      <c r="B268" s="272"/>
      <c r="C268" s="271"/>
      <c r="D268" s="273"/>
      <c r="E268" s="273"/>
      <c r="F268" s="273"/>
      <c r="G268" s="274"/>
      <c r="H268" s="273"/>
      <c r="I268" s="273"/>
      <c r="J268" s="273"/>
      <c r="K268" s="275"/>
      <c r="L268" s="275"/>
      <c r="M268" s="276"/>
      <c r="N268" s="276"/>
      <c r="O268" s="276"/>
    </row>
    <row r="269" spans="1:15" ht="15.75" customHeight="1" x14ac:dyDescent="0.25">
      <c r="A269" s="271"/>
      <c r="B269" s="272"/>
      <c r="C269" s="271"/>
      <c r="D269" s="273"/>
      <c r="E269" s="273"/>
      <c r="F269" s="273"/>
      <c r="G269" s="274"/>
      <c r="H269" s="273"/>
      <c r="I269" s="273"/>
      <c r="J269" s="273"/>
      <c r="K269" s="275"/>
      <c r="L269" s="275"/>
      <c r="M269" s="276"/>
      <c r="N269" s="276"/>
      <c r="O269" s="276"/>
    </row>
    <row r="270" spans="1:15" ht="15.75" customHeight="1" x14ac:dyDescent="0.25">
      <c r="A270" s="271"/>
      <c r="B270" s="272"/>
      <c r="C270" s="271"/>
      <c r="D270" s="273"/>
      <c r="E270" s="273"/>
      <c r="F270" s="273"/>
      <c r="G270" s="274"/>
      <c r="H270" s="273"/>
      <c r="I270" s="273"/>
      <c r="J270" s="273"/>
      <c r="K270" s="275"/>
      <c r="L270" s="275"/>
      <c r="M270" s="276"/>
      <c r="N270" s="276"/>
      <c r="O270" s="276"/>
    </row>
    <row r="271" spans="1:15" ht="15.75" customHeight="1" x14ac:dyDescent="0.25">
      <c r="A271" s="271"/>
      <c r="B271" s="272"/>
      <c r="C271" s="271"/>
      <c r="D271" s="273"/>
      <c r="E271" s="273"/>
      <c r="F271" s="273"/>
      <c r="G271" s="274"/>
      <c r="H271" s="273"/>
      <c r="I271" s="273"/>
      <c r="J271" s="273"/>
      <c r="K271" s="275"/>
      <c r="L271" s="275"/>
      <c r="M271" s="276"/>
      <c r="N271" s="276"/>
      <c r="O271" s="276"/>
    </row>
    <row r="272" spans="1:15" ht="15.75" customHeight="1" x14ac:dyDescent="0.25">
      <c r="A272" s="271"/>
      <c r="B272" s="272"/>
      <c r="C272" s="271"/>
      <c r="D272" s="273"/>
      <c r="E272" s="273"/>
      <c r="F272" s="273"/>
      <c r="G272" s="274"/>
      <c r="H272" s="273"/>
      <c r="I272" s="273"/>
      <c r="J272" s="273"/>
      <c r="K272" s="275"/>
      <c r="L272" s="275"/>
      <c r="M272" s="276"/>
      <c r="N272" s="276"/>
      <c r="O272" s="276"/>
    </row>
    <row r="273" spans="1:15" ht="15.75" customHeight="1" x14ac:dyDescent="0.25">
      <c r="A273" s="271"/>
      <c r="B273" s="272"/>
      <c r="C273" s="271"/>
      <c r="D273" s="273"/>
      <c r="E273" s="273"/>
      <c r="F273" s="273"/>
      <c r="G273" s="274"/>
      <c r="H273" s="273"/>
      <c r="I273" s="273"/>
      <c r="J273" s="273"/>
      <c r="K273" s="275"/>
      <c r="L273" s="275"/>
      <c r="M273" s="276"/>
      <c r="N273" s="276"/>
      <c r="O273" s="276"/>
    </row>
    <row r="274" spans="1:15" ht="15.75" customHeight="1" x14ac:dyDescent="0.25">
      <c r="A274" s="271"/>
      <c r="B274" s="272"/>
      <c r="C274" s="271"/>
      <c r="D274" s="273"/>
      <c r="E274" s="273"/>
      <c r="F274" s="273"/>
      <c r="G274" s="274"/>
      <c r="H274" s="273"/>
      <c r="I274" s="273"/>
      <c r="J274" s="273"/>
      <c r="K274" s="275"/>
      <c r="L274" s="275"/>
      <c r="M274" s="276"/>
      <c r="N274" s="276"/>
      <c r="O274" s="276"/>
    </row>
    <row r="275" spans="1:15" ht="15.75" customHeight="1" x14ac:dyDescent="0.25">
      <c r="A275" s="271"/>
      <c r="B275" s="272"/>
      <c r="C275" s="271"/>
      <c r="D275" s="273"/>
      <c r="E275" s="273"/>
      <c r="F275" s="273"/>
      <c r="G275" s="274"/>
      <c r="H275" s="273"/>
      <c r="I275" s="273"/>
      <c r="J275" s="273"/>
      <c r="K275" s="275"/>
      <c r="L275" s="275"/>
      <c r="M275" s="276"/>
      <c r="N275" s="276"/>
      <c r="O275" s="276"/>
    </row>
    <row r="276" spans="1:15" ht="15.75" customHeight="1" x14ac:dyDescent="0.25">
      <c r="A276" s="271"/>
      <c r="B276" s="272"/>
      <c r="C276" s="271"/>
      <c r="D276" s="273"/>
      <c r="E276" s="273"/>
      <c r="F276" s="273"/>
      <c r="G276" s="274"/>
      <c r="H276" s="273"/>
      <c r="I276" s="273"/>
      <c r="J276" s="273"/>
      <c r="K276" s="275"/>
      <c r="L276" s="275"/>
      <c r="M276" s="276"/>
      <c r="N276" s="276"/>
      <c r="O276" s="276"/>
    </row>
    <row r="277" spans="1:15" ht="15.75" customHeight="1" x14ac:dyDescent="0.25">
      <c r="A277" s="271"/>
      <c r="B277" s="272"/>
      <c r="C277" s="271"/>
      <c r="D277" s="273"/>
      <c r="E277" s="273"/>
      <c r="F277" s="273"/>
      <c r="G277" s="274"/>
      <c r="H277" s="273"/>
      <c r="I277" s="273"/>
      <c r="J277" s="273"/>
      <c r="K277" s="275"/>
      <c r="L277" s="275"/>
      <c r="M277" s="276"/>
      <c r="N277" s="276"/>
      <c r="O277" s="276"/>
    </row>
    <row r="278" spans="1:15" ht="15.75" customHeight="1" x14ac:dyDescent="0.25">
      <c r="A278" s="271"/>
      <c r="B278" s="272"/>
      <c r="C278" s="271"/>
      <c r="D278" s="273"/>
      <c r="E278" s="273"/>
      <c r="F278" s="273"/>
      <c r="G278" s="274"/>
      <c r="H278" s="273"/>
      <c r="I278" s="273"/>
      <c r="J278" s="273"/>
      <c r="K278" s="275"/>
      <c r="L278" s="275"/>
      <c r="M278" s="276"/>
      <c r="N278" s="276"/>
      <c r="O278" s="276"/>
    </row>
    <row r="279" spans="1:15" ht="15.75" customHeight="1" x14ac:dyDescent="0.25">
      <c r="A279" s="271"/>
      <c r="B279" s="272"/>
      <c r="C279" s="271"/>
      <c r="D279" s="273"/>
      <c r="E279" s="273"/>
      <c r="F279" s="273"/>
      <c r="G279" s="274"/>
      <c r="H279" s="273"/>
      <c r="I279" s="273"/>
      <c r="J279" s="273"/>
      <c r="K279" s="275"/>
      <c r="L279" s="275"/>
      <c r="M279" s="276"/>
      <c r="N279" s="276"/>
      <c r="O279" s="276"/>
    </row>
    <row r="280" spans="1:15" ht="15.75" customHeight="1" x14ac:dyDescent="0.25">
      <c r="A280" s="271"/>
      <c r="B280" s="272"/>
      <c r="C280" s="271"/>
      <c r="D280" s="273"/>
      <c r="E280" s="273"/>
      <c r="F280" s="273"/>
      <c r="G280" s="274"/>
      <c r="H280" s="273"/>
      <c r="I280" s="273"/>
      <c r="J280" s="273"/>
      <c r="K280" s="275"/>
      <c r="L280" s="275"/>
      <c r="M280" s="276"/>
      <c r="N280" s="276"/>
      <c r="O280" s="276"/>
    </row>
    <row r="281" spans="1:15" ht="15.75" customHeight="1" x14ac:dyDescent="0.25">
      <c r="A281" s="271"/>
      <c r="B281" s="272"/>
      <c r="C281" s="271"/>
      <c r="D281" s="273"/>
      <c r="E281" s="273"/>
      <c r="F281" s="273"/>
      <c r="G281" s="274"/>
      <c r="H281" s="273"/>
      <c r="I281" s="273"/>
      <c r="J281" s="273"/>
      <c r="K281" s="275"/>
      <c r="L281" s="275"/>
      <c r="M281" s="276"/>
      <c r="N281" s="276"/>
      <c r="O281" s="276"/>
    </row>
    <row r="282" spans="1:15" ht="15.75" customHeight="1" x14ac:dyDescent="0.25">
      <c r="A282" s="271"/>
      <c r="B282" s="272"/>
      <c r="C282" s="271"/>
      <c r="D282" s="273"/>
      <c r="E282" s="273"/>
      <c r="F282" s="273"/>
      <c r="G282" s="274"/>
      <c r="H282" s="273"/>
      <c r="I282" s="273"/>
      <c r="J282" s="273"/>
      <c r="K282" s="275"/>
      <c r="L282" s="275"/>
      <c r="M282" s="276"/>
      <c r="N282" s="276"/>
      <c r="O282" s="276"/>
    </row>
    <row r="283" spans="1:15" ht="15.75" customHeight="1" x14ac:dyDescent="0.25">
      <c r="A283" s="271"/>
      <c r="B283" s="272"/>
      <c r="C283" s="271"/>
      <c r="D283" s="273"/>
      <c r="E283" s="273"/>
      <c r="F283" s="273"/>
      <c r="G283" s="274"/>
      <c r="H283" s="273"/>
      <c r="I283" s="273"/>
      <c r="J283" s="273"/>
      <c r="K283" s="275"/>
      <c r="L283" s="275"/>
      <c r="M283" s="276"/>
      <c r="N283" s="276"/>
      <c r="O283" s="276"/>
    </row>
    <row r="284" spans="1:15" ht="15.75" customHeight="1" x14ac:dyDescent="0.25">
      <c r="A284" s="271"/>
      <c r="B284" s="272"/>
      <c r="C284" s="271"/>
      <c r="D284" s="273"/>
      <c r="E284" s="273"/>
      <c r="F284" s="273"/>
      <c r="G284" s="274"/>
      <c r="H284" s="273"/>
      <c r="I284" s="273"/>
      <c r="J284" s="273"/>
      <c r="K284" s="275"/>
      <c r="L284" s="275"/>
      <c r="M284" s="276"/>
      <c r="N284" s="276"/>
      <c r="O284" s="276"/>
    </row>
    <row r="285" spans="1:15" ht="15.75" customHeight="1" x14ac:dyDescent="0.25">
      <c r="A285" s="271"/>
      <c r="B285" s="272"/>
      <c r="C285" s="271"/>
      <c r="D285" s="273"/>
      <c r="E285" s="273"/>
      <c r="F285" s="273"/>
      <c r="G285" s="274"/>
      <c r="H285" s="273"/>
      <c r="I285" s="273"/>
      <c r="J285" s="273"/>
      <c r="K285" s="275"/>
      <c r="L285" s="275"/>
      <c r="M285" s="276"/>
      <c r="N285" s="276"/>
      <c r="O285" s="276"/>
    </row>
    <row r="286" spans="1:15" ht="15.75" customHeight="1" x14ac:dyDescent="0.25">
      <c r="A286" s="271"/>
      <c r="B286" s="272"/>
      <c r="C286" s="271"/>
      <c r="D286" s="273"/>
      <c r="E286" s="273"/>
      <c r="F286" s="273"/>
      <c r="G286" s="274"/>
      <c r="H286" s="273"/>
      <c r="I286" s="273"/>
      <c r="J286" s="273"/>
      <c r="K286" s="275"/>
      <c r="L286" s="275"/>
      <c r="M286" s="276"/>
      <c r="N286" s="276"/>
      <c r="O286" s="276"/>
    </row>
    <row r="287" spans="1:15" ht="15.75" customHeight="1" x14ac:dyDescent="0.25">
      <c r="A287" s="271"/>
      <c r="B287" s="272"/>
      <c r="C287" s="271"/>
      <c r="D287" s="273"/>
      <c r="E287" s="273"/>
      <c r="F287" s="273"/>
      <c r="G287" s="274"/>
      <c r="H287" s="273"/>
      <c r="I287" s="273"/>
      <c r="J287" s="273"/>
      <c r="K287" s="275"/>
      <c r="L287" s="275"/>
      <c r="M287" s="276"/>
      <c r="N287" s="276"/>
      <c r="O287" s="276"/>
    </row>
    <row r="288" spans="1:15" ht="15.75" customHeight="1" x14ac:dyDescent="0.25">
      <c r="A288" s="271"/>
      <c r="B288" s="272"/>
      <c r="C288" s="271"/>
      <c r="D288" s="273"/>
      <c r="E288" s="273"/>
      <c r="F288" s="273"/>
      <c r="G288" s="274"/>
      <c r="H288" s="273"/>
      <c r="I288" s="273"/>
      <c r="J288" s="273"/>
      <c r="K288" s="275"/>
      <c r="L288" s="275"/>
      <c r="M288" s="276"/>
      <c r="N288" s="276"/>
      <c r="O288" s="276"/>
    </row>
    <row r="289" spans="1:15" ht="15.75" customHeight="1" x14ac:dyDescent="0.25">
      <c r="A289" s="271"/>
      <c r="B289" s="272"/>
      <c r="C289" s="271"/>
      <c r="D289" s="273"/>
      <c r="E289" s="273"/>
      <c r="F289" s="273"/>
      <c r="G289" s="274"/>
      <c r="H289" s="273"/>
      <c r="I289" s="273"/>
      <c r="J289" s="273"/>
      <c r="K289" s="275"/>
      <c r="L289" s="275"/>
      <c r="M289" s="276"/>
      <c r="N289" s="276"/>
      <c r="O289" s="276"/>
    </row>
    <row r="290" spans="1:15" ht="15.75" customHeight="1" x14ac:dyDescent="0.25">
      <c r="A290" s="271"/>
      <c r="B290" s="272"/>
      <c r="C290" s="271"/>
      <c r="D290" s="273"/>
      <c r="E290" s="273"/>
      <c r="F290" s="273"/>
      <c r="G290" s="274"/>
      <c r="H290" s="273"/>
      <c r="I290" s="273"/>
      <c r="J290" s="273"/>
      <c r="K290" s="275"/>
      <c r="L290" s="275"/>
      <c r="M290" s="276"/>
      <c r="N290" s="276"/>
      <c r="O290" s="276"/>
    </row>
    <row r="291" spans="1:15" ht="15.75" customHeight="1" x14ac:dyDescent="0.25">
      <c r="A291" s="271"/>
      <c r="B291" s="272"/>
      <c r="C291" s="271"/>
      <c r="D291" s="273"/>
      <c r="E291" s="273"/>
      <c r="F291" s="273"/>
      <c r="G291" s="274"/>
      <c r="H291" s="273"/>
      <c r="I291" s="273"/>
      <c r="J291" s="273"/>
      <c r="K291" s="275"/>
      <c r="L291" s="275"/>
      <c r="M291" s="276"/>
      <c r="N291" s="276"/>
      <c r="O291" s="276"/>
    </row>
    <row r="292" spans="1:15" ht="15.75" customHeight="1" x14ac:dyDescent="0.25">
      <c r="A292" s="271"/>
      <c r="B292" s="272"/>
      <c r="C292" s="271"/>
      <c r="D292" s="273"/>
      <c r="E292" s="273"/>
      <c r="F292" s="273"/>
      <c r="G292" s="274"/>
      <c r="H292" s="273"/>
      <c r="I292" s="273"/>
      <c r="J292" s="273"/>
      <c r="K292" s="275"/>
      <c r="L292" s="275"/>
      <c r="M292" s="276"/>
      <c r="N292" s="276"/>
      <c r="O292" s="276"/>
    </row>
    <row r="293" spans="1:15" ht="15.75" customHeight="1" x14ac:dyDescent="0.25">
      <c r="A293" s="271"/>
      <c r="B293" s="272"/>
      <c r="C293" s="271"/>
      <c r="D293" s="273"/>
      <c r="E293" s="273"/>
      <c r="F293" s="273"/>
      <c r="G293" s="274"/>
      <c r="H293" s="273"/>
      <c r="I293" s="273"/>
      <c r="J293" s="273"/>
      <c r="K293" s="275"/>
      <c r="L293" s="275"/>
      <c r="M293" s="276"/>
      <c r="N293" s="276"/>
      <c r="O293" s="276"/>
    </row>
    <row r="294" spans="1:15" ht="15.75" customHeight="1" x14ac:dyDescent="0.25">
      <c r="A294" s="271"/>
      <c r="B294" s="272"/>
      <c r="C294" s="271"/>
      <c r="D294" s="273"/>
      <c r="E294" s="273"/>
      <c r="F294" s="273"/>
      <c r="G294" s="274"/>
      <c r="H294" s="273"/>
      <c r="I294" s="273"/>
      <c r="J294" s="273"/>
      <c r="K294" s="275"/>
      <c r="L294" s="275"/>
      <c r="M294" s="276"/>
      <c r="N294" s="276"/>
      <c r="O294" s="276"/>
    </row>
    <row r="295" spans="1:15" ht="15.75" customHeight="1" x14ac:dyDescent="0.25">
      <c r="A295" s="271"/>
      <c r="B295" s="272"/>
      <c r="C295" s="271"/>
      <c r="D295" s="273"/>
      <c r="E295" s="273"/>
      <c r="F295" s="273"/>
      <c r="G295" s="274"/>
      <c r="H295" s="273"/>
      <c r="I295" s="273"/>
      <c r="J295" s="273"/>
      <c r="K295" s="275"/>
      <c r="L295" s="275"/>
      <c r="M295" s="276"/>
      <c r="N295" s="276"/>
      <c r="O295" s="276"/>
    </row>
    <row r="296" spans="1:15" ht="15.75" customHeight="1" x14ac:dyDescent="0.25">
      <c r="A296" s="271"/>
      <c r="B296" s="272"/>
      <c r="C296" s="271"/>
      <c r="D296" s="273"/>
      <c r="E296" s="273"/>
      <c r="F296" s="273"/>
      <c r="G296" s="274"/>
      <c r="H296" s="273"/>
      <c r="I296" s="273"/>
      <c r="J296" s="273"/>
      <c r="K296" s="275"/>
      <c r="L296" s="275"/>
      <c r="M296" s="276"/>
      <c r="N296" s="276"/>
      <c r="O296" s="276"/>
    </row>
    <row r="297" spans="1:15" ht="15.75" customHeight="1" x14ac:dyDescent="0.25">
      <c r="A297" s="271"/>
      <c r="B297" s="272"/>
      <c r="C297" s="271"/>
      <c r="D297" s="273"/>
      <c r="E297" s="273"/>
      <c r="F297" s="273"/>
      <c r="G297" s="274"/>
      <c r="H297" s="273"/>
      <c r="I297" s="273"/>
      <c r="J297" s="273"/>
      <c r="K297" s="275"/>
      <c r="L297" s="275"/>
      <c r="M297" s="276"/>
      <c r="N297" s="276"/>
      <c r="O297" s="276"/>
    </row>
    <row r="298" spans="1:15" ht="15.75" customHeight="1" x14ac:dyDescent="0.25">
      <c r="A298" s="271"/>
      <c r="B298" s="272"/>
      <c r="C298" s="271"/>
      <c r="D298" s="273"/>
      <c r="E298" s="273"/>
      <c r="F298" s="273"/>
      <c r="G298" s="274"/>
      <c r="H298" s="273"/>
      <c r="I298" s="273"/>
      <c r="J298" s="273"/>
      <c r="K298" s="275"/>
      <c r="L298" s="275"/>
      <c r="M298" s="276"/>
      <c r="N298" s="276"/>
      <c r="O298" s="276"/>
    </row>
    <row r="299" spans="1:15" ht="15.75" customHeight="1" x14ac:dyDescent="0.25">
      <c r="A299" s="271"/>
      <c r="B299" s="272"/>
      <c r="C299" s="271"/>
      <c r="D299" s="273"/>
      <c r="E299" s="273"/>
      <c r="F299" s="273"/>
      <c r="G299" s="274"/>
      <c r="H299" s="273"/>
      <c r="I299" s="273"/>
      <c r="J299" s="273"/>
      <c r="K299" s="275"/>
      <c r="L299" s="275"/>
      <c r="M299" s="276"/>
      <c r="N299" s="276"/>
      <c r="O299" s="276"/>
    </row>
    <row r="300" spans="1:15" ht="15.75" customHeight="1" x14ac:dyDescent="0.25">
      <c r="A300" s="271"/>
      <c r="B300" s="272"/>
      <c r="C300" s="271"/>
      <c r="D300" s="273"/>
      <c r="E300" s="273"/>
      <c r="F300" s="273"/>
      <c r="G300" s="274"/>
      <c r="H300" s="273"/>
      <c r="I300" s="273"/>
      <c r="J300" s="273"/>
      <c r="K300" s="275"/>
      <c r="L300" s="275"/>
      <c r="M300" s="276"/>
      <c r="N300" s="276"/>
      <c r="O300" s="276"/>
    </row>
    <row r="301" spans="1:15" ht="15.75" customHeight="1" x14ac:dyDescent="0.25">
      <c r="A301" s="271"/>
      <c r="B301" s="272"/>
      <c r="C301" s="271"/>
      <c r="D301" s="273"/>
      <c r="E301" s="273"/>
      <c r="F301" s="273"/>
      <c r="G301" s="274"/>
      <c r="H301" s="273"/>
      <c r="I301" s="273"/>
      <c r="J301" s="273"/>
      <c r="K301" s="275"/>
      <c r="L301" s="275"/>
      <c r="M301" s="276"/>
      <c r="N301" s="276"/>
      <c r="O301" s="276"/>
    </row>
    <row r="302" spans="1:15" ht="15.75" customHeight="1" x14ac:dyDescent="0.25">
      <c r="A302" s="271"/>
      <c r="B302" s="272"/>
      <c r="C302" s="271"/>
      <c r="D302" s="273"/>
      <c r="E302" s="273"/>
      <c r="F302" s="273"/>
      <c r="G302" s="274"/>
      <c r="H302" s="273"/>
      <c r="I302" s="273"/>
      <c r="J302" s="273"/>
      <c r="K302" s="275"/>
      <c r="L302" s="275"/>
      <c r="M302" s="276"/>
      <c r="N302" s="276"/>
      <c r="O302" s="276"/>
    </row>
    <row r="303" spans="1:15" ht="15.75" customHeight="1" x14ac:dyDescent="0.25">
      <c r="A303" s="271"/>
      <c r="B303" s="272"/>
      <c r="C303" s="271"/>
      <c r="D303" s="273"/>
      <c r="E303" s="273"/>
      <c r="F303" s="273"/>
      <c r="G303" s="274"/>
      <c r="H303" s="273"/>
      <c r="I303" s="273"/>
      <c r="J303" s="273"/>
      <c r="K303" s="275"/>
      <c r="L303" s="275"/>
      <c r="M303" s="276"/>
      <c r="N303" s="276"/>
      <c r="O303" s="276"/>
    </row>
    <row r="304" spans="1:15" ht="15.75" customHeight="1" x14ac:dyDescent="0.25">
      <c r="A304" s="271"/>
      <c r="B304" s="272"/>
      <c r="C304" s="271"/>
      <c r="D304" s="273"/>
      <c r="E304" s="273"/>
      <c r="F304" s="273"/>
      <c r="G304" s="274"/>
      <c r="H304" s="273"/>
      <c r="I304" s="273"/>
      <c r="J304" s="273"/>
      <c r="K304" s="275"/>
      <c r="L304" s="275"/>
      <c r="M304" s="276"/>
      <c r="N304" s="276"/>
      <c r="O304" s="276"/>
    </row>
    <row r="305" spans="1:15" ht="15.75" customHeight="1" x14ac:dyDescent="0.25">
      <c r="A305" s="271"/>
      <c r="B305" s="272"/>
      <c r="C305" s="271"/>
      <c r="D305" s="273"/>
      <c r="E305" s="273"/>
      <c r="F305" s="273"/>
      <c r="G305" s="274"/>
      <c r="H305" s="273"/>
      <c r="I305" s="273"/>
      <c r="J305" s="273"/>
      <c r="K305" s="275"/>
      <c r="L305" s="275"/>
      <c r="M305" s="276"/>
      <c r="N305" s="276"/>
      <c r="O305" s="276"/>
    </row>
    <row r="306" spans="1:15" ht="15.75" customHeight="1" x14ac:dyDescent="0.25"/>
    <row r="307" spans="1:15" ht="15.75" customHeight="1" x14ac:dyDescent="0.25"/>
    <row r="308" spans="1:15" ht="15.75" customHeight="1" x14ac:dyDescent="0.25"/>
    <row r="309" spans="1:15" ht="15.75" customHeight="1" x14ac:dyDescent="0.25"/>
    <row r="310" spans="1:15" ht="15.75" customHeight="1" x14ac:dyDescent="0.25"/>
    <row r="311" spans="1:15" ht="15.75" customHeight="1" x14ac:dyDescent="0.25"/>
    <row r="312" spans="1:15" ht="15.75" customHeight="1" x14ac:dyDescent="0.25"/>
    <row r="313" spans="1:15" ht="15.75" customHeight="1" x14ac:dyDescent="0.25"/>
    <row r="314" spans="1:15" ht="15.75" customHeight="1" x14ac:dyDescent="0.25"/>
    <row r="315" spans="1:15" ht="15.75" customHeight="1" x14ac:dyDescent="0.25"/>
    <row r="316" spans="1:15" ht="15.75" customHeight="1" x14ac:dyDescent="0.25"/>
    <row r="317" spans="1:15" ht="15.75" customHeight="1" x14ac:dyDescent="0.25"/>
    <row r="318" spans="1:15" ht="15.75" customHeight="1" x14ac:dyDescent="0.25"/>
    <row r="319" spans="1:15" ht="15.75" customHeight="1" x14ac:dyDescent="0.25"/>
    <row r="320" spans="1:1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9">
    <mergeCell ref="B59:E59"/>
    <mergeCell ref="B60:E60"/>
    <mergeCell ref="B62:E62"/>
    <mergeCell ref="B63:E63"/>
    <mergeCell ref="B34:E34"/>
    <mergeCell ref="B35:E35"/>
    <mergeCell ref="B36:E36"/>
    <mergeCell ref="A38:E38"/>
    <mergeCell ref="B39:E39"/>
    <mergeCell ref="B40:E40"/>
    <mergeCell ref="B41:E41"/>
    <mergeCell ref="B42:E42"/>
    <mergeCell ref="B43:E43"/>
    <mergeCell ref="B46:E46"/>
    <mergeCell ref="B68:E68"/>
    <mergeCell ref="B66:E66"/>
    <mergeCell ref="B67:E67"/>
    <mergeCell ref="B69:E69"/>
    <mergeCell ref="B79:E79"/>
    <mergeCell ref="B81:E81"/>
    <mergeCell ref="B82:E82"/>
    <mergeCell ref="B83:E83"/>
    <mergeCell ref="B64:E64"/>
    <mergeCell ref="B65:E65"/>
    <mergeCell ref="B70:E70"/>
    <mergeCell ref="B71:E71"/>
    <mergeCell ref="B72:E72"/>
    <mergeCell ref="B75:E75"/>
    <mergeCell ref="B76:E76"/>
    <mergeCell ref="B77:E77"/>
    <mergeCell ref="B78:E78"/>
    <mergeCell ref="B89:E89"/>
    <mergeCell ref="B90:E90"/>
    <mergeCell ref="B103:E103"/>
    <mergeCell ref="B105:E105"/>
    <mergeCell ref="B92:E92"/>
    <mergeCell ref="B93:E93"/>
    <mergeCell ref="B94:E94"/>
    <mergeCell ref="B95:E95"/>
    <mergeCell ref="B96:E96"/>
    <mergeCell ref="B97:E97"/>
    <mergeCell ref="B98:E98"/>
    <mergeCell ref="B84:E84"/>
    <mergeCell ref="B85:E85"/>
    <mergeCell ref="B86:E86"/>
    <mergeCell ref="B87:E87"/>
    <mergeCell ref="B88:E88"/>
    <mergeCell ref="O1:O2"/>
    <mergeCell ref="A1:A2"/>
    <mergeCell ref="B1:B2"/>
    <mergeCell ref="C1:C2"/>
    <mergeCell ref="D1:E1"/>
    <mergeCell ref="F1:F2"/>
    <mergeCell ref="G1:G2"/>
    <mergeCell ref="H1:H2"/>
    <mergeCell ref="I1:I2"/>
    <mergeCell ref="K1:K2"/>
    <mergeCell ref="L1:L2"/>
    <mergeCell ref="M1:M2"/>
    <mergeCell ref="N1:N2"/>
    <mergeCell ref="B22:E22"/>
    <mergeCell ref="A5:E5"/>
    <mergeCell ref="B6:E6"/>
    <mergeCell ref="B7:E7"/>
    <mergeCell ref="B8:E8"/>
    <mergeCell ref="B9:E9"/>
    <mergeCell ref="B10:E10"/>
    <mergeCell ref="B11:E11"/>
    <mergeCell ref="A13:E13"/>
    <mergeCell ref="B14:E14"/>
    <mergeCell ref="B15:E15"/>
    <mergeCell ref="B16:E16"/>
    <mergeCell ref="B17:E17"/>
    <mergeCell ref="B18:E18"/>
    <mergeCell ref="B21:E21"/>
    <mergeCell ref="B19:E19"/>
    <mergeCell ref="B20:E20"/>
    <mergeCell ref="B55:E55"/>
    <mergeCell ref="B56:E56"/>
    <mergeCell ref="B57:E57"/>
    <mergeCell ref="B58:E58"/>
    <mergeCell ref="B23:E23"/>
    <mergeCell ref="B24:E24"/>
    <mergeCell ref="B25:E25"/>
    <mergeCell ref="B26:E26"/>
    <mergeCell ref="B27:E27"/>
    <mergeCell ref="B28:E28"/>
    <mergeCell ref="B29:E29"/>
    <mergeCell ref="B30:E30"/>
    <mergeCell ref="B31:E31"/>
    <mergeCell ref="B44:E44"/>
    <mergeCell ref="B45:E45"/>
    <mergeCell ref="B32:E32"/>
    <mergeCell ref="B33:E33"/>
    <mergeCell ref="B51:E51"/>
    <mergeCell ref="B52:E52"/>
    <mergeCell ref="B53:E53"/>
    <mergeCell ref="B47:E47"/>
    <mergeCell ref="B48:E48"/>
  </mergeCells>
  <dataValidations count="5">
    <dataValidation type="list" allowBlank="1" showErrorMessage="1" sqref="I8:I9 I22 I24:I25 I27:I28 I31:I32 I36 I39:I40 I42:I45 I55:I56 I70 I72 I83:I90 I93 I101 I103" xr:uid="{00000000-0002-0000-0400-000000000000}">
      <formula1>"A,B,C,D"</formula1>
    </dataValidation>
    <dataValidation type="list" allowBlank="1" showErrorMessage="1" sqref="I10 I34 I52:I53 I57:I58 I62 I76 I78" xr:uid="{00000000-0002-0000-0400-000001000000}">
      <formula1>"A,B,C"</formula1>
    </dataValidation>
    <dataValidation type="list" allowBlank="1" showErrorMessage="1" sqref="I11 I15:I17 I19:I21 I59:I60 I63 I66:I69 I75 I77 I79 I81 I92 I94:I98" xr:uid="{00000000-0002-0000-0400-000002000000}">
      <formula1>"Ya,Tidak"</formula1>
    </dataValidation>
    <dataValidation type="list" allowBlank="1" showErrorMessage="1" sqref="I29 I33 I48 I105" xr:uid="{00000000-0002-0000-0400-000003000000}">
      <formula1>"A,B,C,D,E"</formula1>
    </dataValidation>
    <dataValidation type="list" allowBlank="1" showErrorMessage="1" sqref="D4 D12 D37 D50 D54 D61 D74 D80 D91 D100 D102 D104" xr:uid="{00000000-0002-0000-0400-000004000000}">
      <formula1>"AA,A,BB,B,CC,C,D,E"</formula1>
    </dataValidation>
  </dataValidations>
  <hyperlinks>
    <hyperlink ref="O6" r:id="rId1" xr:uid="{00000000-0004-0000-0400-000000000000}"/>
    <hyperlink ref="O7" r:id="rId2" xr:uid="{00000000-0004-0000-0400-000001000000}"/>
    <hyperlink ref="O8" r:id="rId3" xr:uid="{00000000-0004-0000-0400-000002000000}"/>
    <hyperlink ref="O9" r:id="rId4" xr:uid="{00000000-0004-0000-0400-000003000000}"/>
    <hyperlink ref="O10" r:id="rId5" xr:uid="{00000000-0004-0000-0400-000004000000}"/>
    <hyperlink ref="O11" r:id="rId6" xr:uid="{00000000-0004-0000-0400-000005000000}"/>
    <hyperlink ref="O15" r:id="rId7" xr:uid="{00000000-0004-0000-0400-000006000000}"/>
    <hyperlink ref="O16" r:id="rId8" xr:uid="{00000000-0004-0000-0400-000007000000}"/>
    <hyperlink ref="O17" r:id="rId9" xr:uid="{00000000-0004-0000-0400-000008000000}"/>
    <hyperlink ref="O19" r:id="rId10" xr:uid="{00000000-0004-0000-0400-00000A000000}"/>
    <hyperlink ref="O20" r:id="rId11" xr:uid="{00000000-0004-0000-0400-00000B000000}"/>
    <hyperlink ref="O21" r:id="rId12" xr:uid="{00000000-0004-0000-0400-00000C000000}"/>
    <hyperlink ref="O22" r:id="rId13" xr:uid="{00000000-0004-0000-0400-00000D000000}"/>
    <hyperlink ref="O24" r:id="rId14" xr:uid="{00000000-0004-0000-0400-00000E000000}"/>
    <hyperlink ref="O25" r:id="rId15" xr:uid="{00000000-0004-0000-0400-00000F000000}"/>
    <hyperlink ref="O27" r:id="rId16" xr:uid="{00000000-0004-0000-0400-000010000000}"/>
    <hyperlink ref="O28" r:id="rId17" xr:uid="{00000000-0004-0000-0400-000011000000}"/>
    <hyperlink ref="O29" r:id="rId18" xr:uid="{00000000-0004-0000-0400-000012000000}"/>
    <hyperlink ref="O31" r:id="rId19" xr:uid="{00000000-0004-0000-0400-000013000000}"/>
    <hyperlink ref="O32" r:id="rId20" xr:uid="{00000000-0004-0000-0400-000014000000}"/>
    <hyperlink ref="O33" r:id="rId21" xr:uid="{00000000-0004-0000-0400-000015000000}"/>
    <hyperlink ref="O34" r:id="rId22" xr:uid="{00000000-0004-0000-0400-000016000000}"/>
    <hyperlink ref="O35" r:id="rId23" xr:uid="{00000000-0004-0000-0400-000017000000}"/>
    <hyperlink ref="O36" r:id="rId24" xr:uid="{00000000-0004-0000-0400-000018000000}"/>
    <hyperlink ref="O39" r:id="rId25" xr:uid="{00000000-0004-0000-0400-000019000000}"/>
    <hyperlink ref="O40" r:id="rId26" xr:uid="{00000000-0004-0000-0400-00001A000000}"/>
    <hyperlink ref="O42" r:id="rId27" xr:uid="{00000000-0004-0000-0400-00001B000000}"/>
    <hyperlink ref="O43" r:id="rId28" xr:uid="{00000000-0004-0000-0400-00001C000000}"/>
    <hyperlink ref="O44" r:id="rId29" xr:uid="{00000000-0004-0000-0400-00001D000000}"/>
    <hyperlink ref="O45" r:id="rId30" xr:uid="{00000000-0004-0000-0400-00001E000000}"/>
    <hyperlink ref="O48" r:id="rId31" xr:uid="{00000000-0004-0000-0400-00001F000000}"/>
    <hyperlink ref="O52" r:id="rId32" xr:uid="{00000000-0004-0000-0400-000020000000}"/>
    <hyperlink ref="O53" r:id="rId33" xr:uid="{00000000-0004-0000-0400-000021000000}"/>
    <hyperlink ref="O55" r:id="rId34" xr:uid="{00000000-0004-0000-0400-000022000000}"/>
    <hyperlink ref="O56" r:id="rId35" xr:uid="{00000000-0004-0000-0400-000023000000}"/>
    <hyperlink ref="O57" r:id="rId36" xr:uid="{00000000-0004-0000-0400-000024000000}"/>
    <hyperlink ref="O58" r:id="rId37" xr:uid="{00000000-0004-0000-0400-000025000000}"/>
    <hyperlink ref="O59" r:id="rId38" xr:uid="{00000000-0004-0000-0400-000026000000}"/>
    <hyperlink ref="O60" r:id="rId39" xr:uid="{00000000-0004-0000-0400-000027000000}"/>
    <hyperlink ref="O62" r:id="rId40" xr:uid="{00000000-0004-0000-0400-000028000000}"/>
    <hyperlink ref="O63" r:id="rId41" xr:uid="{00000000-0004-0000-0400-000029000000}"/>
    <hyperlink ref="O66" r:id="rId42" xr:uid="{00000000-0004-0000-0400-00002A000000}"/>
    <hyperlink ref="O67" r:id="rId43" xr:uid="{00000000-0004-0000-0400-00002B000000}"/>
    <hyperlink ref="O68" r:id="rId44" xr:uid="{00000000-0004-0000-0400-00002C000000}"/>
    <hyperlink ref="O69" r:id="rId45" xr:uid="{00000000-0004-0000-0400-00002D000000}"/>
    <hyperlink ref="O70" r:id="rId46" xr:uid="{00000000-0004-0000-0400-00002E000000}"/>
    <hyperlink ref="O72" r:id="rId47" xr:uid="{00000000-0004-0000-0400-00002F000000}"/>
    <hyperlink ref="O75" r:id="rId48" xr:uid="{00000000-0004-0000-0400-000030000000}"/>
    <hyperlink ref="O76" r:id="rId49" xr:uid="{00000000-0004-0000-0400-000031000000}"/>
    <hyperlink ref="O77" r:id="rId50" xr:uid="{00000000-0004-0000-0400-000032000000}"/>
    <hyperlink ref="M78" r:id="rId51" display="Laporan Kinerja telah dipublikasikan pada web  ; https://diskominfo.mojokertokab.go.id/_x000a_http://ppid.mojokertokab.go.id/information/" xr:uid="{00000000-0004-0000-0400-000033000000}"/>
    <hyperlink ref="N78" r:id="rId52" xr:uid="{00000000-0004-0000-0400-000034000000}"/>
    <hyperlink ref="O78" r:id="rId53" xr:uid="{00000000-0004-0000-0400-000035000000}"/>
    <hyperlink ref="M79" r:id="rId54" display="Screenshot bukti upload Laporan Kinerja pada web https://esr.menpan.go.id/ https://si-sakip.mojokertokab.go.id/" xr:uid="{00000000-0004-0000-0400-000036000000}"/>
    <hyperlink ref="O79" r:id="rId55" xr:uid="{00000000-0004-0000-0400-000037000000}"/>
    <hyperlink ref="O81" r:id="rId56" xr:uid="{00000000-0004-0000-0400-000038000000}"/>
    <hyperlink ref="O82" r:id="rId57" xr:uid="{00000000-0004-0000-0400-000039000000}"/>
    <hyperlink ref="O83" r:id="rId58" xr:uid="{00000000-0004-0000-0400-00003A000000}"/>
    <hyperlink ref="O84" r:id="rId59" xr:uid="{00000000-0004-0000-0400-00003B000000}"/>
    <hyperlink ref="O85" r:id="rId60" xr:uid="{00000000-0004-0000-0400-00003C000000}"/>
    <hyperlink ref="O86" r:id="rId61" xr:uid="{00000000-0004-0000-0400-00003D000000}"/>
    <hyperlink ref="O87" r:id="rId62" xr:uid="{00000000-0004-0000-0400-00003E000000}"/>
    <hyperlink ref="O88" r:id="rId63" xr:uid="{00000000-0004-0000-0400-00003F000000}"/>
    <hyperlink ref="O89" r:id="rId64" xr:uid="{00000000-0004-0000-0400-000040000000}"/>
    <hyperlink ref="O90" r:id="rId65" xr:uid="{00000000-0004-0000-0400-000041000000}"/>
    <hyperlink ref="O92" r:id="rId66" xr:uid="{00000000-0004-0000-0400-000042000000}"/>
    <hyperlink ref="O93" r:id="rId67" xr:uid="{00000000-0004-0000-0400-000043000000}"/>
    <hyperlink ref="O94" r:id="rId68" xr:uid="{00000000-0004-0000-0400-000044000000}"/>
    <hyperlink ref="O95" r:id="rId69" xr:uid="{00000000-0004-0000-0400-000045000000}"/>
    <hyperlink ref="O96" r:id="rId70" xr:uid="{00000000-0004-0000-0400-000046000000}"/>
    <hyperlink ref="O97" r:id="rId71" xr:uid="{00000000-0004-0000-0400-000047000000}"/>
    <hyperlink ref="O98" r:id="rId72" xr:uid="{00000000-0004-0000-0400-000048000000}"/>
    <hyperlink ref="O101" r:id="rId73" xr:uid="{00000000-0004-0000-0400-000049000000}"/>
    <hyperlink ref="O103" r:id="rId74" xr:uid="{00000000-0004-0000-0400-00004A000000}"/>
    <hyperlink ref="O105" r:id="rId75" xr:uid="{00000000-0004-0000-0400-00004B000000}"/>
    <hyperlink ref="N19" r:id="rId76" display="1. Screenshot bukti Dokumen Perencanaan Kinerja (Renstra) telah di publikasikan pada web https://esr.menpan.go.id/  _x000a_2. Screenshot bukti Dokumen Perencanaan Kinerja (Renstra) telah di publikasikan pada web https://diskominfo.mojokertokab.go.id" xr:uid="{A1541593-D729-4F00-B98C-24C1C64024B4}"/>
    <hyperlink ref="N20" r:id="rId77" display="1. Screenshot bukti Dokumen Perencanaan Kinerja (Renstra) telah di publikasikan pada web https://esr.menpan.go.id/  _x000a_2. Screenshot bukti Dokumen Perencanaan Kinerja (Renstra) telah di publikasikan pada web https://diskominfo.mojokertokab.go.id" xr:uid="{D4A5362B-C285-4390-B77D-19902F396F7A}"/>
    <hyperlink ref="N21" r:id="rId78" display="1. Screenshot bukti Dokumen Perencanaan Kinerja (Renstra) telah di publikasikan pada web https://esr.menpan.go.id/  _x000a_2. Screenshot bukti Dokumen Perencanaan Kinerja (Renstra) telah di publikasikan pada web https://diskominfo.mojokertokab.go.id" xr:uid="{1346D50E-E7D8-4349-AE17-535DC1F8453E}"/>
  </hyperlinks>
  <printOptions horizontalCentered="1"/>
  <pageMargins left="0.6692913385826772" right="0.51181102362204722" top="0.55118110236220474" bottom="0.55118110236220474" header="0" footer="0"/>
  <pageSetup paperSize="5" scale="50" orientation="landscape" r:id="rId79"/>
  <drawing r:id="rId80"/>
  <legacyDrawing r:id="rId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Diskominfo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dc:creator>
  <cp:lastModifiedBy>DYNABOOK</cp:lastModifiedBy>
  <cp:lastPrinted>2023-07-24T02:04:11Z</cp:lastPrinted>
  <dcterms:created xsi:type="dcterms:W3CDTF">2023-07-24T03:54:47Z</dcterms:created>
  <dcterms:modified xsi:type="dcterms:W3CDTF">2023-08-02T04:05:24Z</dcterms:modified>
</cp:coreProperties>
</file>