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OKUMEN EVALUASI SAKIP_2023\"/>
    </mc:Choice>
  </mc:AlternateContent>
  <bookViews>
    <workbookView xWindow="0" yWindow="0" windowWidth="20490" windowHeight="7755" activeTab="4"/>
  </bookViews>
  <sheets>
    <sheet name="Penjelasan Penilaian" sheetId="1" r:id="rId1"/>
    <sheet name="Cluster Unit" sheetId="2" r:id="rId2"/>
    <sheet name="Evaluator" sheetId="3" r:id="rId3"/>
    <sheet name="LKE Utama" sheetId="4" r:id="rId4"/>
    <sheet name="BAKESBANGPOL" sheetId="5" r:id="rId5"/>
  </sheets>
  <definedNames>
    <definedName name="_xlnm.Print_Area" localSheetId="4">BAKESBANGPOL!$A$1:$O$112</definedName>
  </definedNames>
  <calcPr calcId="152511"/>
</workbook>
</file>

<file path=xl/calcChain.xml><?xml version="1.0" encoding="utf-8"?>
<calcChain xmlns="http://schemas.openxmlformats.org/spreadsheetml/2006/main">
  <c r="D11" i="4" l="1"/>
  <c r="J111" i="5"/>
  <c r="C110" i="5"/>
  <c r="E110" i="5"/>
  <c r="E105" i="5" s="1"/>
  <c r="E10" i="4" s="1"/>
  <c r="J109" i="5"/>
  <c r="C108" i="5"/>
  <c r="E108" i="5"/>
  <c r="J107" i="5"/>
  <c r="C106" i="5"/>
  <c r="E106" i="5"/>
  <c r="J104" i="5"/>
  <c r="J103" i="5"/>
  <c r="J102" i="5"/>
  <c r="J101" i="5"/>
  <c r="J100" i="5"/>
  <c r="J99" i="5"/>
  <c r="J98" i="5"/>
  <c r="C97" i="5"/>
  <c r="E97" i="5" s="1"/>
  <c r="J96" i="5"/>
  <c r="J95" i="5"/>
  <c r="J94" i="5"/>
  <c r="J93" i="5"/>
  <c r="J92" i="5"/>
  <c r="J91" i="5"/>
  <c r="J90" i="5"/>
  <c r="J89" i="5"/>
  <c r="J88" i="5"/>
  <c r="J86" i="5" s="1"/>
  <c r="G86" i="5" s="1"/>
  <c r="J87" i="5"/>
  <c r="C86" i="5"/>
  <c r="J84" i="5"/>
  <c r="J83" i="5"/>
  <c r="J82" i="5"/>
  <c r="J81" i="5"/>
  <c r="J80" i="5"/>
  <c r="C79" i="5"/>
  <c r="E79" i="5" s="1"/>
  <c r="J77" i="5"/>
  <c r="J76" i="5"/>
  <c r="J74" i="5"/>
  <c r="J72" i="5"/>
  <c r="J71" i="5"/>
  <c r="J70" i="5"/>
  <c r="J68" i="5"/>
  <c r="J67" i="5"/>
  <c r="J65" i="5"/>
  <c r="J64" i="5"/>
  <c r="C63" i="5"/>
  <c r="E63" i="5" s="1"/>
  <c r="J62" i="5"/>
  <c r="J61" i="5"/>
  <c r="J60" i="5"/>
  <c r="J59" i="5"/>
  <c r="J58" i="5"/>
  <c r="J57" i="5"/>
  <c r="C56" i="5"/>
  <c r="E56" i="5" s="1"/>
  <c r="J55" i="5"/>
  <c r="J54" i="5"/>
  <c r="J53" i="5"/>
  <c r="J52" i="5" s="1"/>
  <c r="G52" i="5" s="1"/>
  <c r="C52" i="5"/>
  <c r="E52" i="5" s="1"/>
  <c r="J50" i="5"/>
  <c r="J47" i="5"/>
  <c r="J45" i="5"/>
  <c r="J44" i="5"/>
  <c r="J43" i="5"/>
  <c r="J41" i="5"/>
  <c r="J39" i="5"/>
  <c r="C37" i="5"/>
  <c r="E37" i="5" s="1"/>
  <c r="J36" i="5"/>
  <c r="J34" i="5"/>
  <c r="J33" i="5"/>
  <c r="J32" i="5"/>
  <c r="J31" i="5"/>
  <c r="J29" i="5"/>
  <c r="J28" i="5"/>
  <c r="J27" i="5"/>
  <c r="J25" i="5"/>
  <c r="J24" i="5"/>
  <c r="J22" i="5"/>
  <c r="J21" i="5"/>
  <c r="J20" i="5"/>
  <c r="J19" i="5"/>
  <c r="J17" i="5"/>
  <c r="J16" i="5"/>
  <c r="J15" i="5"/>
  <c r="J12" i="5" s="1"/>
  <c r="G12" i="5" s="1"/>
  <c r="C12" i="5"/>
  <c r="E12" i="5" s="1"/>
  <c r="J11" i="5"/>
  <c r="J10" i="5"/>
  <c r="J9" i="5"/>
  <c r="J8" i="5"/>
  <c r="J7" i="5"/>
  <c r="J6" i="5"/>
  <c r="J4" i="5" s="1"/>
  <c r="G4" i="5" s="1"/>
  <c r="C4" i="5"/>
  <c r="E4" i="5" s="1"/>
  <c r="E3" i="5" s="1"/>
  <c r="E7" i="4" s="1"/>
  <c r="D6" i="4"/>
  <c r="J97" i="5"/>
  <c r="G97" i="5"/>
  <c r="E86" i="5"/>
  <c r="J37" i="5"/>
  <c r="G37" i="5"/>
  <c r="E78" i="5" l="1"/>
  <c r="E9" i="4" s="1"/>
  <c r="E51" i="5"/>
  <c r="E8" i="4" s="1"/>
  <c r="E11" i="4" s="1"/>
  <c r="J79" i="5"/>
  <c r="G79" i="5" s="1"/>
  <c r="J56" i="5"/>
  <c r="G56" i="5" s="1"/>
  <c r="J63" i="5"/>
  <c r="G63" i="5" s="1"/>
</calcChain>
</file>

<file path=xl/comments1.xml><?xml version="1.0" encoding="utf-8"?>
<comments xmlns="http://schemas.openxmlformats.org/spreadsheetml/2006/main">
  <authors>
    <author/>
  </authors>
  <commentList>
    <comment ref="B42" authorId="0" shapeId="0">
      <text>
        <r>
          <rPr>
            <sz val="11"/>
            <color theme="1"/>
            <rFont val="Calibri"/>
            <family val="2"/>
            <scheme val="minor"/>
          </rPr>
          <t>======
ID#AAAAtUQcQK0
asdpwil1 rbmenpan    (2022-07-04 01:58:37)
Disamakan dengan di tingkat Instansi 1b no 7</t>
        </r>
      </text>
    </comment>
    <comment ref="B62" authorId="0" shapeId="0">
      <text>
        <r>
          <rPr>
            <sz val="11"/>
            <color theme="1"/>
            <rFont val="Calibri"/>
            <family val="2"/>
            <scheme val="minor"/>
          </rPr>
          <t>======
ID#AAAAtUQcQKw
asdpwil1 rbmenpan    (2022-07-04 02:34:23)
Jawaban no 6, disamakan dengan jawaban no 5</t>
        </r>
      </text>
    </comment>
    <comment ref="B64" authorId="0" shapeId="0">
      <text>
        <r>
          <rPr>
            <sz val="11"/>
            <color theme="1"/>
            <rFont val="Calibri"/>
            <family val="2"/>
            <scheme val="minor"/>
          </rPr>
          <t>======
ID#AAAAtUQcQK4
asdpwil1 rbmenpan    (2022-07-04 02:28:45)
Pindahan dari komponen kualitas, ke implementasi</t>
        </r>
      </text>
    </comment>
    <comment ref="B66" authorId="0" shapeId="0">
      <text>
        <r>
          <rPr>
            <sz val="11"/>
            <color theme="1"/>
            <rFont val="Calibri"/>
            <family val="2"/>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<sst xmlns="http://schemas.openxmlformats.org/spreadsheetml/2006/main" count="843" uniqueCount="407">
  <si>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</si>
  <si>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</si>
  <si>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</si>
  <si>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</si>
  <si>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</si>
  <si>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</si>
  <si>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</si>
  <si>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</si>
  <si>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</si>
  <si>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</si>
  <si>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</si>
  <si>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</si>
  <si>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</si>
  <si>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</si>
  <si>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</si>
  <si>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</si>
  <si>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</si>
  <si>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</si>
  <si>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</si>
  <si>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</si>
  <si>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</si>
  <si>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</si>
  <si>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</si>
  <si>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</si>
  <si>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</si>
  <si>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</si>
  <si>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</si>
  <si>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</si>
  <si>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</si>
  <si>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</si>
  <si>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</si>
  <si>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</si>
  <si>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</si>
  <si>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</si>
  <si>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</si>
  <si>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</si>
  <si>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</si>
  <si>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</si>
  <si>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</si>
  <si>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</si>
  <si>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</si>
  <si>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</si>
  <si>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</si>
  <si>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</si>
  <si>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</si>
  <si>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</si>
  <si>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</si>
  <si>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</si>
  <si>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</si>
  <si>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</si>
  <si>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</si>
  <si>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</si>
  <si>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</si>
  <si>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</si>
  <si>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</si>
  <si>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</si>
  <si>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</si>
  <si>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</si>
  <si>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</si>
  <si>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</si>
  <si>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</si>
  <si>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</si>
  <si>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</si>
  <si>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</si>
  <si>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</si>
  <si>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</si>
  <si>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</si>
  <si>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</si>
  <si>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</si>
  <si>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</si>
  <si>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</si>
  <si>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</si>
  <si>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</si>
  <si>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</si>
  <si>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</si>
  <si>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</si>
  <si>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</si>
  <si>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</si>
  <si>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</si>
  <si>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</si>
  <si>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</si>
  <si>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</si>
  <si>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</si>
  <si>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</si>
  <si>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</si>
  <si>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</si>
  <si>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</si>
  <si>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</si>
  <si>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</si>
  <si>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</si>
  <si>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</si>
  <si>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</si>
  <si>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</si>
  <si>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</si>
  <si>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</si>
  <si>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</si>
  <si>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</si>
  <si>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</si>
  <si>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</si>
  <si>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</si>
  <si>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</si>
  <si>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</si>
  <si>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</si>
  <si>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</si>
  <si>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</si>
  <si>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</si>
  <si>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</si>
  <si>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</si>
  <si>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</si>
  <si>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</si>
  <si>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</si>
  <si>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</si>
  <si>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</si>
  <si>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</si>
  <si>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</si>
  <si>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</si>
  <si>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</si>
  <si>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</si>
  <si>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</si>
  <si>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</si>
  <si>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</si>
  <si>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</si>
  <si>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</si>
  <si>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</si>
  <si>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</si>
  <si>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</si>
  <si>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</si>
  <si>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</si>
  <si>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</si>
  <si>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</si>
  <si>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</si>
  <si>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</si>
  <si>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</si>
  <si>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</si>
  <si>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</si>
  <si>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</si>
  <si>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</si>
  <si>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</si>
  <si>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</si>
  <si>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</si>
  <si>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</si>
  <si>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</si>
  <si>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</si>
  <si>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</si>
  <si>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</si>
  <si>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</si>
  <si>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</si>
  <si>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</si>
  <si>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</si>
  <si>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</si>
  <si>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</si>
  <si>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</si>
  <si>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</si>
  <si>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</si>
  <si>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</si>
  <si>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</si>
  <si>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</si>
  <si>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</si>
  <si>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</si>
  <si>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</si>
  <si>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</si>
  <si>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</si>
  <si>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</si>
  <si>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</si>
  <si>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</si>
  <si>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</si>
  <si>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</si>
  <si>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</si>
  <si>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</si>
  <si>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</si>
  <si>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</si>
  <si>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</si>
  <si>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</si>
  <si>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</si>
  <si>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</si>
  <si>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</si>
  <si>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</si>
  <si>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</si>
  <si>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</si>
  <si>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</si>
  <si>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</si>
  <si>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</si>
  <si>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indexed="8"/>
        <rFont val="Arial"/>
        <family val="2"/>
      </rPr>
      <t xml:space="preserve">Target yang ditetapkan dalam Perencanaan Kinerja telah dicapai dengan baik, atau setidaknya masih </t>
    </r>
    <r>
      <rPr>
        <i/>
        <sz val="12"/>
        <color indexed="8"/>
        <rFont val="Arial"/>
        <family val="2"/>
      </rPr>
      <t>on the right track</t>
    </r>
    <r>
      <rPr>
        <sz val="12"/>
        <color indexed="8"/>
        <rFont val="Arial"/>
        <family val="2"/>
      </rPr>
      <t>.</t>
    </r>
  </si>
  <si>
    <r>
      <rPr>
        <sz val="12"/>
        <color indexed="8"/>
        <rFont val="Arial"/>
        <family val="2"/>
      </rPr>
      <t>a. apabila seluruh (100%) target kinerja tercapai dengan baik/</t>
    </r>
    <r>
      <rPr>
        <i/>
        <sz val="12"/>
        <color indexed="8"/>
        <rFont val="Arial"/>
        <family val="2"/>
      </rPr>
      <t>on the right track</t>
    </r>
    <r>
      <rPr>
        <sz val="12"/>
        <color indexed="8"/>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</si>
  <si>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</si>
  <si>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</si>
  <si>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indexed="8"/>
        <rFont val="Arial"/>
        <family val="2"/>
      </rPr>
      <t>a. apabila seluruh (100%) target kinerja tercapai dengan baik/</t>
    </r>
    <r>
      <rPr>
        <i/>
        <sz val="12"/>
        <color indexed="8"/>
        <rFont val="Arial"/>
        <family val="2"/>
      </rPr>
      <t>on the right track</t>
    </r>
    <r>
      <rPr>
        <sz val="12"/>
        <color indexed="8"/>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</si>
  <si>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</si>
  <si>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</si>
  <si>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</si>
  <si>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</si>
  <si>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</si>
  <si>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</si>
  <si>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</si>
  <si>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</si>
  <si>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</si>
  <si>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</si>
  <si>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</si>
  <si>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</si>
  <si>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</si>
  <si>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</si>
  <si>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</si>
  <si>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</si>
  <si>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</si>
  <si>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</si>
  <si>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</si>
  <si>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</si>
  <si>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</si>
  <si>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</si>
  <si>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</si>
  <si>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</si>
  <si>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</si>
  <si>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</si>
  <si>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</si>
  <si>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</si>
  <si>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</si>
  <si>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</si>
  <si>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</si>
  <si>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</si>
  <si>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</si>
  <si>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</si>
  <si>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</si>
  <si>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</si>
  <si>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</si>
  <si>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</si>
  <si>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</si>
  <si>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</si>
  <si>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</si>
  <si>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</si>
  <si>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</si>
  <si>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</si>
  <si>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</si>
  <si>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</si>
  <si>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</si>
  <si>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</si>
  <si>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</si>
  <si>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</si>
  <si>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</si>
  <si>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</si>
  <si>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</si>
  <si>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indexed="8"/>
        <rFont val="Arial"/>
        <family val="2"/>
      </rPr>
      <t>Pengukuran kinerja telah mempengaruhi penyesuaian (</t>
    </r>
    <r>
      <rPr>
        <sz val="12"/>
        <color indexed="8"/>
        <rFont val="Arial"/>
        <family val="2"/>
      </rPr>
      <t>Refocusing</t>
    </r>
    <r>
      <rPr>
        <sz val="12"/>
        <color indexed="8"/>
        <rFont val="Arial"/>
        <family val="2"/>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</si>
  <si>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</si>
  <si>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</si>
  <si>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</si>
  <si>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</si>
  <si>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</si>
  <si>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</si>
  <si>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</si>
  <si>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</si>
  <si>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</si>
  <si>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</si>
  <si>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</si>
  <si>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</si>
  <si>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</si>
  <si>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</si>
  <si>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</si>
  <si>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</si>
  <si>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</si>
  <si>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</si>
  <si>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</si>
  <si>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</si>
  <si>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</si>
  <si>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</si>
  <si>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</si>
  <si>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</si>
  <si>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</si>
  <si>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</si>
  <si>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</si>
  <si>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</si>
  <si>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</si>
  <si>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</si>
  <si>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</si>
  <si>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</si>
  <si>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</si>
  <si>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</si>
  <si>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</si>
  <si>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</si>
  <si>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</si>
  <si>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</si>
  <si>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</si>
  <si>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indexed="8"/>
        <rFont val="Arial"/>
        <family val="2"/>
      </rPr>
      <t xml:space="preserve">kriteria informasi tentang pencapaian kinerja:
- pencapaian kinerja harus berorientasi </t>
    </r>
    <r>
      <rPr>
        <i/>
        <sz val="12"/>
        <color indexed="8"/>
        <rFont val="Arial"/>
        <family val="2"/>
      </rPr>
      <t xml:space="preserve">outcome
- </t>
    </r>
    <r>
      <rPr>
        <sz val="12"/>
        <color indexed="8"/>
        <rFont val="Arial"/>
        <family val="2"/>
      </rPr>
      <t>berisi pencapaian kinerja yang dituangkan pada PK</t>
    </r>
  </si>
  <si>
    <r>
      <rPr>
        <sz val="12"/>
        <color indexed="8"/>
        <rFont val="Arial"/>
        <family val="2"/>
      </rPr>
      <t xml:space="preserve">kriteria informasi tentang pencapaian kinerja:
- pencapaian kinerja harus berorientasi </t>
    </r>
    <r>
      <rPr>
        <i/>
        <sz val="12"/>
        <color indexed="8"/>
        <rFont val="Arial"/>
        <family val="2"/>
      </rPr>
      <t xml:space="preserve">outcome
- </t>
    </r>
    <r>
      <rPr>
        <sz val="12"/>
        <color indexed="8"/>
        <rFont val="Arial"/>
        <family val="2"/>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</si>
  <si>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</si>
  <si>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</si>
  <si>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</si>
  <si>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</si>
  <si>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</si>
  <si>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</si>
  <si>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</si>
  <si>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</si>
  <si>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</si>
  <si>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</si>
  <si>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</si>
  <si>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</si>
  <si>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</si>
  <si>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</si>
  <si>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</si>
  <si>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</si>
  <si>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</si>
  <si>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</si>
  <si>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</si>
  <si>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</si>
  <si>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</si>
  <si>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</si>
  <si>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</si>
  <si>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</si>
  <si>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</si>
  <si>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</si>
  <si>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</si>
  <si>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</si>
  <si>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</si>
  <si>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</si>
  <si>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</si>
  <si>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</si>
  <si>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</si>
  <si>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</si>
  <si>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</si>
  <si>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</si>
  <si>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</si>
  <si>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</si>
  <si>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</si>
  <si>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</si>
  <si>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</si>
  <si>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</si>
  <si>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</si>
  <si>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https://drive.google.com/file/d/1HLXoXh5QsX0Tmged4HpYlDqOf9IKUXAO/view?usp=sharing</t>
  </si>
  <si>
    <t>https://drive.google.com/drive/folders/10s1HUtvCrovtTZW8zUW1oBOq8FNZGBeM?usp=sharing</t>
  </si>
  <si>
    <t>BADAN KESATUAN BANGSA DAN POLITIK KABUPATEN MOJOKERTO</t>
  </si>
  <si>
    <t>https://drive.google.com/file/d/1Xr5bgbMB--lwP0bebQScP69xVsuwNhJl/view?usp=sharing</t>
  </si>
  <si>
    <t>https://drive.google.com/file/d/1lyRRNGMXLx_2roNCzIYmbUOpbrfoQ6r5/view?usp=sharing</t>
  </si>
  <si>
    <t>https://docs.google.com/spreadsheets/d/1VHpY9gNXdm64VZF4RqUuu0Gsa5eAAAWK/edit?usp=sharing&amp;ouid=107185981000257211627&amp;rtpof=true&amp;sd=true</t>
  </si>
  <si>
    <t>https://drive.google.com/file/d/1KNCr4ss1mOHWwBzl_pO-KY99OG-4Cxj8/view?usp=sharing</t>
  </si>
  <si>
    <t>https://drive.google.com/file/d/1jEQwMNDtEX0q0kiopVRqP64fH_4nKa4P/view?usp=sharing</t>
  </si>
  <si>
    <t>https://drive.google.com/file/d/1l2HERkt2rjsL8uXPT8SZZXb4mHyLlQZi/view?usp=sharing</t>
  </si>
  <si>
    <t>https://drive.google.com/drive/folders/1xtIxREI-PmZwf4y1Z_o5as7f2hHXgSfd?usp=sharing</t>
  </si>
  <si>
    <t>https://drive.google.com/file/d/1uIgIwaNZ1MXKlbIiL4hAI2ReGsxlPwiF/view?usp=sharing</t>
  </si>
  <si>
    <t>Perjanjian kerja</t>
  </si>
  <si>
    <t>https://drive.google.com/file/d/1NjetXDRig4Nt9iila70r_IZN9Ve21j4c/view?usp=sharing</t>
  </si>
  <si>
    <t>https://drive.google.com/file/d/1AVhFEk4m8L-hwAkDvY23rzIq8cBso9z8/view?usp=sharing</t>
  </si>
  <si>
    <t>https://drive.google.com/file/d/1G61kxxwSWPZhQze7UAro80Gbp5lY3D8x/view?usp=sharing</t>
  </si>
  <si>
    <t>https://drive.google.com/file/d/1fWoYuH85Kc3CoTZcNLYOn8UsGEyYwWq9/view?usp=sharing</t>
  </si>
  <si>
    <t>https://drive.google.com/file/d/1kBGKJcnqAI-g8-YTbZLK-ztzXg_ydqm0/view?usp=sharing</t>
  </si>
  <si>
    <t>https://drive.google.com/file/d/1Xk_Ewi_7RB2qFHlDkM-USnLOnvpBibaY/view?usp=sharing</t>
  </si>
  <si>
    <t>https://drive.google.com/file/d/1EnFKfpVrFn554-70RwNdYmTTpSOXqwHq/view?usp=sharing</t>
  </si>
  <si>
    <t>AKSARA</t>
  </si>
  <si>
    <t>E-Monev / E-Pelaporan</t>
  </si>
  <si>
    <t>SPJ TPP</t>
  </si>
  <si>
    <t>https://drive.google.com/file/d/1TKxHuHXELWUyI91eyT6HtenbyTSR9ZyA/view?usp=sharing</t>
  </si>
  <si>
    <t>monev IKI pd suhita (berapa ASN PD)</t>
  </si>
  <si>
    <t>aktifitas harian pd suhita (download), renaksi pd suhita (22+23), timeline jk ada</t>
  </si>
  <si>
    <t>pengusulan anggaran 22 &amp; 23, renja 24</t>
  </si>
  <si>
    <t>evalusi kinerja per TW (AKSARA), th 23</t>
  </si>
  <si>
    <t>AKSARA (23+24), matriks renja</t>
  </si>
  <si>
    <t>berkaitan dg inovasi yg bermanfaat bagi PD (SK agen perubahan ; lap (pendahuluan, sasaran, tolak ukur indikator, target yg ingin dicapi), informasi sblm dan sesudah ada inovasi, berikutnya tindaklanjut</t>
  </si>
  <si>
    <t>Tindaklanjut dri rekomendasi LHE (komunikaiskan dg evaluator th sblmnya); scren berta acr, rekomendasi LKE</t>
  </si>
  <si>
    <t>buatkan tabel/metrik perbaandingan kinerja seluruh kinerja keg dan sub keg th 22 bserta analisa capaiannya (naik sebabnya/ turunny krn apa) atau ambil dari E.81</t>
  </si>
  <si>
    <t>buatkan tabel/matrik outcome sasaran strategis (IKU SKPD), perbadingnan realsisi capai sasaran stargesi opD 21 &amp; 22 beserta analisanya (cek LKJIP bab 3)</t>
  </si>
  <si>
    <t>SOP pengumpulan data kinerja</t>
  </si>
  <si>
    <t>data dukung : E.81 th 22 &amp; 23 TW 1, individu pakai monitoring pda suhita scr berjenjang (Kadis sd staf)</t>
  </si>
  <si>
    <t>monitring IKI suhita</t>
  </si>
  <si>
    <t>e81</t>
  </si>
  <si>
    <t>sda 1</t>
  </si>
  <si>
    <t>screnshot SAKIP. Esr.menpan</t>
  </si>
  <si>
    <t>screnshot AKSARA (tabel e81)dan Suhita (monitoring IKI)</t>
  </si>
  <si>
    <t>aktifiats pegawai pd suhita scara berjenjang (print)</t>
  </si>
  <si>
    <t>rekap TPP yg diajukan k BPKAD dan screnshot Suhita hlm dpn</t>
  </si>
  <si>
    <t>SKP pd suhita, rencaksi, aktifitas harian, monitoring IKI scr berjenjang</t>
  </si>
  <si>
    <t>sda</t>
  </si>
  <si>
    <t>E81 tw 1 23 dan th 22</t>
  </si>
  <si>
    <t>sd point 5,6,7</t>
  </si>
  <si>
    <t>LKJIP yg sudh TTd dan screnshot yg efeisien anggaran</t>
  </si>
  <si>
    <t>renstra, renja (21,22,23), renaksi blnan (23:suhita)</t>
  </si>
  <si>
    <t>anggaran kas DPA</t>
  </si>
  <si>
    <t>pohon kinerja, cascading</t>
  </si>
  <si>
    <t xml:space="preserve">matriks perubahan dok perencanaan </t>
  </si>
  <si>
    <t>SK IKU dan IKI</t>
  </si>
  <si>
    <t>matrik capaian indikator kinerja (21,22,230</t>
  </si>
  <si>
    <t xml:space="preserve">Kak 23 + 24, </t>
  </si>
  <si>
    <t>pohon kinerja, cascading, renja (23,24)</t>
  </si>
  <si>
    <t>SKP 22, 23</t>
  </si>
  <si>
    <t>DPA yg lengkap 23,</t>
  </si>
  <si>
    <t>dpa 23 + KAK</t>
  </si>
  <si>
    <t>dpa, renja, BA FPD, renaksi. E81</t>
  </si>
  <si>
    <t>TL evaluasi SAKIP</t>
  </si>
  <si>
    <t>screnshot suhita, SKP, PK ka PD 23</t>
  </si>
  <si>
    <t>SK IKU &amp; IKI sesuai dg yg diinput pd suhita</t>
  </si>
  <si>
    <t>https://drive.google.com/file/d/1fruGKSE86ngFWjj7Xokn4XXDzhOp1vYx/view?usp=sharing</t>
  </si>
  <si>
    <t>https://drive.google.com/file/d/1CdazkcmJfh4el2sp72rQ6hpbRUq1kAlT/view?usp=sharing</t>
  </si>
  <si>
    <t>https://drive.google.com/file/d/1mEyFaGADkHHOKe9C7yE9ISuRq7ahwvRL/view?usp=sharing</t>
  </si>
  <si>
    <t>https://drive.google.com/file/d/1jCirVysf6Zwqwd0ZjslaLjvnQ_spgwTH/view?usp=sharing</t>
  </si>
  <si>
    <t>https://drive.google.com/drive/folders/1Z3OSIsT1I4xwz4eiGW70ihD7PC90y-M7?usp=sharing</t>
  </si>
  <si>
    <t>https://drive.google.com/file/d/1iUzMCZ8vn5AI19hgZE-nPjiMuqMxcHsw/view?usp=sharing</t>
  </si>
  <si>
    <t>P-Renja Bakesbangpol 2022; Renja Bakesbangpol 2023</t>
  </si>
  <si>
    <t>Renstra Bakesbangpol 2021-2026</t>
  </si>
  <si>
    <t>ok</t>
  </si>
  <si>
    <t>https://drive.google.com/drive/folders/1kYQzIi2p_oGkjVrQ7BVnIdKnrtvZBpnI?usp=sharing</t>
  </si>
  <si>
    <t>Renaksi 2022; Renaksi-2023</t>
  </si>
  <si>
    <t>https://drive.google.com/drive/folders/1mEELznHa3ki9b_UH6E_pwcrb9gk796a5?usp=sharing</t>
  </si>
  <si>
    <t>https://drive.google.com/drive/folders/1QN77rtfanXHKIuTecMzQoHAMEZfSVeui?usp=sharing</t>
  </si>
  <si>
    <t>DPPA-2023; DPA 2023</t>
  </si>
  <si>
    <t>OK</t>
  </si>
  <si>
    <t>SK Renstra</t>
  </si>
  <si>
    <t>SK Renja</t>
  </si>
  <si>
    <t>PK Kaban 2022; PK Kaban 2023</t>
  </si>
  <si>
    <t>https://drive.google.com/drive/folders/1ZdqWdLwuKw4qMUnBJvIFNHJ-aLnmN7Ea?usp=sharing</t>
  </si>
  <si>
    <t>https://drive.google.com/file/d/1yM6fOMwXUKFsxWDmXJx_204EYtEIFcsH/view?usp=sharing</t>
  </si>
  <si>
    <t>https://drive.google.com/drive/folders/1IsBKzFNJZR1gvY2NuTET5-76V1vGcfeB?usp=sharing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</si>
</sst>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name val="Calibri"/>
      <family val="2"/>
    </font>
    <font>
      <sz val="12"/>
      <color indexed="8"/>
      <name val="Arial"/>
      <family val="2"/>
    </font>
    <font>
      <sz val="12"/>
      <color indexed="8"/>
      <name val="Arial"/>
      <family val="2"/>
    </font>
    <font>
      <i/>
      <sz val="12"/>
      <color indexed="8"/>
      <name val="Arial"/>
      <family val="2"/>
    </font>
    <font>
      <u/>
      <sz val="11"/>
      <color theme="10"/>
      <name val="Calibri"/>
      <family val="2"/>
      <scheme val="minor"/>
    </font>
    <font>
      <sz val="18"/>
      <color theme="1"/>
      <name val="Calibri"/>
      <family val="2"/>
    </font>
    <font>
      <sz val="18"/>
      <color rgb="FFFFFFFF"/>
      <name val="Candara"/>
      <family val="2"/>
    </font>
    <font>
      <sz val="16"/>
      <color rgb="FF000000"/>
      <name val="Candara"/>
      <family val="2"/>
    </font>
    <font>
      <sz val="10"/>
      <color theme="1"/>
      <name val="Arial"/>
      <family val="2"/>
    </font>
    <font>
      <b/>
      <sz val="10"/>
      <color theme="1"/>
      <name val="Arial"/>
      <family val="2"/>
    </font>
    <font>
      <sz val="10"/>
      <color rgb="FF000000"/>
      <name val="Arial"/>
      <family val="2"/>
    </font>
    <font>
      <b/>
      <sz val="10"/>
      <color theme="0"/>
      <name val="Arial"/>
      <family val="2"/>
    </font>
    <font>
      <sz val="12"/>
      <color theme="1"/>
      <name val="Arial"/>
      <family val="2"/>
    </font>
    <font>
      <b/>
      <sz val="12"/>
      <color rgb="FFFFFFFF"/>
      <name val="Arial"/>
      <family val="2"/>
    </font>
    <font>
      <b/>
      <sz val="12"/>
      <color theme="1"/>
      <name val="Arial"/>
      <family val="2"/>
    </font>
    <font>
      <b/>
      <sz val="16"/>
      <color theme="1"/>
      <name val="Arial"/>
      <family val="2"/>
    </font>
    <font>
      <b/>
      <sz val="12"/>
      <color theme="0"/>
      <name val="Arial"/>
      <family val="2"/>
    </font>
    <font>
      <sz val="11"/>
      <color rgb="FF000000"/>
      <name val="Calibri"/>
      <family val="2"/>
    </font>
    <font>
      <u/>
      <sz val="11"/>
      <color rgb="FF0070C0"/>
      <name val="Calibri"/>
      <family val="2"/>
    </font>
    <font>
      <sz val="11"/>
      <color rgb="FF0070C0"/>
      <name val="Calibri"/>
      <family val="2"/>
    </font>
    <font>
      <sz val="12"/>
      <color rgb="FF000000"/>
      <name val="Arial"/>
      <family val="2"/>
    </font>
    <font>
      <sz val="12"/>
      <color rgb="FFFFFFFF"/>
      <name val="Arial"/>
      <family val="2"/>
    </font>
    <font>
      <sz val="11"/>
      <color rgb="FFFFFFFF"/>
      <name val="Calibri"/>
      <family val="2"/>
    </font>
    <font>
      <u/>
      <sz val="11"/>
      <color rgb="FFFFFFFF"/>
      <name val="Calibri"/>
      <family val="2"/>
    </font>
    <font>
      <sz val="11"/>
      <color theme="1"/>
      <name val="Calibri"/>
      <family val="2"/>
    </font>
    <font>
      <sz val="12"/>
      <color theme="1"/>
      <name val="Calibri"/>
      <family val="2"/>
    </font>
    <font>
      <sz val="9"/>
      <color theme="0"/>
      <name val="Arial"/>
      <family val="2"/>
    </font>
    <font>
      <sz val="12"/>
      <color theme="0"/>
      <name val="Arial"/>
      <family val="2"/>
    </font>
    <font>
      <sz val="10"/>
      <color theme="0"/>
      <name val="Arial"/>
      <family val="2"/>
    </font>
  </fonts>
  <fills count="16">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s>
  <borders count="20">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s>
  <cellStyleXfs count="2">
    <xf numFmtId="0" fontId="0" fillId="0" borderId="0"/>
    <xf numFmtId="0" fontId="5" fillId="0" borderId="0" applyNumberFormat="0" applyFill="0" applyBorder="0" applyAlignment="0" applyProtection="0"/>
  </cellStyleXfs>
  <cellXfs count="315">
    <xf numFmtId="0" fontId="0" fillId="0" borderId="0" xfId="0" applyFont="1" applyAlignment="1"/>
    <xf numFmtId="0" fontId="6" fillId="0" borderId="0" xfId="0" applyFont="1" applyAlignment="1">
      <alignment horizontal="left" vertical="top" wrapText="1"/>
    </xf>
    <xf numFmtId="0" fontId="7" fillId="2" borderId="1"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2" xfId="0" applyFont="1" applyFill="1" applyBorder="1" applyAlignment="1">
      <alignment horizontal="left" vertical="center" wrapText="1" readingOrder="1"/>
    </xf>
    <xf numFmtId="0" fontId="8" fillId="4" borderId="3"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8" fillId="3" borderId="3" xfId="0" applyFont="1" applyFill="1" applyBorder="1" applyAlignment="1">
      <alignment horizontal="left" vertical="center" wrapText="1" readingOrder="1"/>
    </xf>
    <xf numFmtId="0" fontId="8" fillId="4" borderId="3" xfId="0" applyFont="1" applyFill="1" applyBorder="1" applyAlignment="1">
      <alignment horizontal="left" vertical="center" wrapText="1" readingOrder="1"/>
    </xf>
    <xf numFmtId="0" fontId="9" fillId="0" borderId="0" xfId="0" applyFont="1" applyAlignment="1">
      <alignment horizontal="center"/>
    </xf>
    <xf numFmtId="0" fontId="10" fillId="0" borderId="4" xfId="0" applyFont="1" applyBorder="1" applyAlignment="1">
      <alignment horizontal="center"/>
    </xf>
    <xf numFmtId="0" fontId="9" fillId="0" borderId="4" xfId="0" applyFont="1" applyBorder="1" applyAlignment="1">
      <alignment horizontal="center"/>
    </xf>
    <xf numFmtId="0" fontId="9" fillId="0" borderId="4" xfId="0" applyFont="1" applyBorder="1"/>
    <xf numFmtId="0" fontId="11" fillId="0" borderId="0" xfId="0" applyFont="1"/>
    <xf numFmtId="0" fontId="11" fillId="0" borderId="0" xfId="0" applyFont="1" applyAlignment="1">
      <alignment horizontal="center"/>
    </xf>
    <xf numFmtId="0" fontId="9" fillId="0" borderId="4" xfId="0" applyFont="1" applyBorder="1" applyAlignment="1">
      <alignment horizontal="center" wrapText="1"/>
    </xf>
    <xf numFmtId="0" fontId="9" fillId="0" borderId="4" xfId="0" applyFont="1" applyBorder="1" applyAlignment="1">
      <alignment wrapText="1"/>
    </xf>
    <xf numFmtId="0" fontId="12" fillId="2" borderId="0" xfId="0" applyFont="1" applyFill="1" applyBorder="1" applyAlignment="1">
      <alignment horizontal="center" vertical="center"/>
    </xf>
    <xf numFmtId="0" fontId="12" fillId="5" borderId="4" xfId="0" applyFont="1" applyFill="1" applyBorder="1" applyAlignment="1">
      <alignment horizontal="center" vertical="center"/>
    </xf>
    <xf numFmtId="0" fontId="11" fillId="0" borderId="0" xfId="0" applyFont="1" applyAlignment="1">
      <alignment vertical="center"/>
    </xf>
    <xf numFmtId="0" fontId="9" fillId="0" borderId="4" xfId="0" applyFont="1" applyBorder="1" applyAlignment="1">
      <alignment horizontal="center" vertical="center"/>
    </xf>
    <xf numFmtId="0" fontId="9" fillId="0" borderId="4" xfId="0" applyFont="1" applyBorder="1" applyAlignment="1">
      <alignment vertical="center"/>
    </xf>
    <xf numFmtId="0" fontId="11" fillId="0" borderId="4" xfId="0" applyFont="1" applyBorder="1" applyAlignment="1">
      <alignment vertical="center"/>
    </xf>
    <xf numFmtId="0" fontId="13" fillId="0" borderId="0" xfId="0" applyFont="1"/>
    <xf numFmtId="0" fontId="13" fillId="0" borderId="0" xfId="0" applyFont="1" applyAlignment="1">
      <alignment horizontal="center"/>
    </xf>
    <xf numFmtId="0" fontId="13" fillId="0" borderId="0" xfId="0" applyFont="1" applyAlignment="1">
      <alignment horizontal="left" vertical="top"/>
    </xf>
    <xf numFmtId="0" fontId="13" fillId="0" borderId="5" xfId="0" applyFont="1" applyBorder="1" applyAlignment="1">
      <alignment horizontal="left" vertical="top"/>
    </xf>
    <xf numFmtId="0" fontId="13" fillId="0" borderId="0" xfId="0" applyFont="1" applyAlignment="1">
      <alignment vertical="top"/>
    </xf>
    <xf numFmtId="0" fontId="14" fillId="6" borderId="4" xfId="0" applyFont="1" applyFill="1" applyBorder="1" applyAlignment="1">
      <alignment horizontal="center" vertical="center" wrapText="1"/>
    </xf>
    <xf numFmtId="0" fontId="15" fillId="7" borderId="6" xfId="0" applyFont="1" applyFill="1" applyBorder="1" applyAlignment="1">
      <alignment horizontal="center" vertical="top" wrapText="1"/>
    </xf>
    <xf numFmtId="0" fontId="15" fillId="7" borderId="6" xfId="0" applyFont="1" applyFill="1" applyBorder="1" applyAlignment="1">
      <alignment vertical="top" wrapText="1"/>
    </xf>
    <xf numFmtId="2" fontId="15" fillId="7" borderId="6" xfId="0" applyNumberFormat="1" applyFont="1" applyFill="1" applyBorder="1" applyAlignment="1">
      <alignment horizontal="center" vertical="top" wrapText="1"/>
    </xf>
    <xf numFmtId="2" fontId="15" fillId="8" borderId="6" xfId="0" applyNumberFormat="1" applyFont="1" applyFill="1" applyBorder="1" applyAlignment="1">
      <alignment horizontal="center" vertical="top" wrapText="1"/>
    </xf>
    <xf numFmtId="2" fontId="15" fillId="7" borderId="6" xfId="0" applyNumberFormat="1" applyFont="1" applyFill="1" applyBorder="1" applyAlignment="1">
      <alignment horizontal="center" vertical="top" wrapText="1"/>
    </xf>
    <xf numFmtId="0" fontId="15" fillId="7" borderId="4" xfId="0" applyFont="1" applyFill="1" applyBorder="1" applyAlignment="1">
      <alignment horizontal="center" vertical="top" wrapText="1"/>
    </xf>
    <xf numFmtId="2" fontId="15" fillId="7" borderId="4" xfId="0" applyNumberFormat="1" applyFont="1" applyFill="1" applyBorder="1" applyAlignment="1">
      <alignment horizontal="center" vertical="top" wrapText="1"/>
    </xf>
    <xf numFmtId="2" fontId="15" fillId="8" borderId="4" xfId="0" applyNumberFormat="1" applyFont="1" applyFill="1" applyBorder="1" applyAlignment="1">
      <alignment horizontal="center" vertical="top" wrapText="1"/>
    </xf>
    <xf numFmtId="2" fontId="15" fillId="7" borderId="7" xfId="0" applyNumberFormat="1" applyFont="1" applyFill="1" applyBorder="1" applyAlignment="1">
      <alignment horizontal="center" vertical="top" wrapText="1"/>
    </xf>
    <xf numFmtId="2" fontId="16" fillId="0" borderId="4" xfId="0" applyNumberFormat="1" applyFont="1" applyBorder="1" applyAlignment="1">
      <alignment horizontal="center" vertical="top"/>
    </xf>
    <xf numFmtId="2" fontId="13" fillId="0" borderId="0" xfId="0" applyNumberFormat="1" applyFont="1" applyAlignment="1">
      <alignment vertical="top"/>
    </xf>
    <xf numFmtId="0" fontId="17" fillId="6" borderId="4" xfId="0" applyFont="1" applyFill="1" applyBorder="1" applyAlignment="1">
      <alignment horizontal="center" vertical="center"/>
    </xf>
    <xf numFmtId="0" fontId="13" fillId="0" borderId="4"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9" xfId="0" applyFont="1" applyBorder="1" applyAlignment="1">
      <alignment horizontal="left" vertical="top"/>
    </xf>
    <xf numFmtId="0" fontId="17" fillId="6" borderId="6" xfId="0" applyFont="1" applyFill="1" applyBorder="1" applyAlignment="1">
      <alignment horizontal="center" vertical="center"/>
    </xf>
    <xf numFmtId="0" fontId="14" fillId="6" borderId="10" xfId="0" applyFont="1" applyFill="1" applyBorder="1" applyAlignment="1">
      <alignment horizontal="center" vertical="center" wrapText="1"/>
    </xf>
    <xf numFmtId="0" fontId="15" fillId="9" borderId="6" xfId="0" applyFont="1" applyFill="1" applyBorder="1" applyAlignment="1">
      <alignment horizontal="center" vertical="top" wrapText="1"/>
    </xf>
    <xf numFmtId="0" fontId="15" fillId="9" borderId="11" xfId="0" applyFont="1" applyFill="1" applyBorder="1" applyAlignment="1">
      <alignment vertical="top" wrapText="1"/>
    </xf>
    <xf numFmtId="2" fontId="15" fillId="9" borderId="4" xfId="0" applyNumberFormat="1" applyFont="1" applyFill="1" applyBorder="1" applyAlignment="1">
      <alignment horizontal="center" vertical="top" wrapText="1"/>
    </xf>
    <xf numFmtId="0" fontId="13" fillId="9" borderId="4" xfId="0" applyFont="1" applyFill="1" applyBorder="1" applyAlignment="1">
      <alignment horizontal="center" vertical="center"/>
    </xf>
    <xf numFmtId="0" fontId="15" fillId="9" borderId="4" xfId="0" applyFont="1" applyFill="1" applyBorder="1" applyAlignment="1">
      <alignment horizontal="center" vertical="center"/>
    </xf>
    <xf numFmtId="10"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xf>
    <xf numFmtId="0" fontId="18" fillId="10" borderId="6" xfId="0" applyFont="1" applyFill="1" applyBorder="1" applyAlignment="1">
      <alignment horizontal="left" vertical="top"/>
    </xf>
    <xf numFmtId="0" fontId="18" fillId="10" borderId="12" xfId="0" applyFont="1" applyFill="1" applyBorder="1" applyAlignment="1">
      <alignment horizontal="left" vertical="top"/>
    </xf>
    <xf numFmtId="0" fontId="15" fillId="11" borderId="4" xfId="0" applyFont="1" applyFill="1" applyBorder="1" applyAlignment="1">
      <alignment horizontal="right" vertical="top" wrapText="1"/>
    </xf>
    <xf numFmtId="0" fontId="15" fillId="11" borderId="4" xfId="0" applyFont="1" applyFill="1" applyBorder="1" applyAlignment="1">
      <alignment horizontal="left" vertical="top" wrapText="1"/>
    </xf>
    <xf numFmtId="2" fontId="15" fillId="11" borderId="6" xfId="0" applyNumberFormat="1" applyFont="1" applyFill="1" applyBorder="1" applyAlignment="1">
      <alignment horizontal="center" vertical="center" wrapText="1"/>
    </xf>
    <xf numFmtId="0" fontId="13" fillId="0" borderId="6" xfId="0" applyFont="1" applyBorder="1" applyAlignment="1">
      <alignment horizontal="center" vertical="center"/>
    </xf>
    <xf numFmtId="0" fontId="15" fillId="11" borderId="11" xfId="0" applyFont="1" applyFill="1" applyBorder="1" applyAlignment="1">
      <alignment horizontal="center" vertical="center"/>
    </xf>
    <xf numFmtId="10" fontId="15" fillId="11" borderId="11" xfId="0" applyNumberFormat="1" applyFont="1" applyFill="1" applyBorder="1" applyAlignment="1">
      <alignment horizontal="center" vertical="center"/>
    </xf>
    <xf numFmtId="2" fontId="15" fillId="11" borderId="11" xfId="0" applyNumberFormat="1" applyFont="1" applyFill="1" applyBorder="1" applyAlignment="1">
      <alignment horizontal="center" vertical="center"/>
    </xf>
    <xf numFmtId="0" fontId="15" fillId="11" borderId="11" xfId="0" applyFont="1" applyFill="1" applyBorder="1" applyAlignment="1">
      <alignment horizontal="left" vertical="center"/>
    </xf>
    <xf numFmtId="0" fontId="18" fillId="11" borderId="6" xfId="0" applyFont="1" applyFill="1" applyBorder="1" applyAlignment="1">
      <alignment horizontal="left" vertical="top"/>
    </xf>
    <xf numFmtId="0" fontId="18" fillId="11" borderId="12" xfId="0" applyFont="1" applyFill="1" applyBorder="1" applyAlignment="1">
      <alignment horizontal="left" vertical="top"/>
    </xf>
    <xf numFmtId="0" fontId="13" fillId="0" borderId="10" xfId="0" applyFont="1" applyBorder="1" applyAlignment="1">
      <alignment horizontal="left" vertical="top" wrapText="1"/>
    </xf>
    <xf numFmtId="0" fontId="13" fillId="0" borderId="13" xfId="0" applyFont="1" applyBorder="1" applyAlignment="1">
      <alignment horizontal="left" vertical="center" wrapText="1"/>
    </xf>
    <xf numFmtId="10" fontId="13"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3" xfId="0" applyFont="1" applyBorder="1" applyAlignment="1">
      <alignment horizontal="left" vertical="top" wrapText="1"/>
    </xf>
    <xf numFmtId="0" fontId="18" fillId="0" borderId="6" xfId="0" applyFont="1" applyBorder="1" applyAlignment="1">
      <alignment horizontal="center"/>
    </xf>
    <xf numFmtId="0" fontId="18" fillId="0" borderId="12" xfId="0" applyFont="1" applyBorder="1" applyAlignment="1">
      <alignment horizontal="left"/>
    </xf>
    <xf numFmtId="0" fontId="13" fillId="12" borderId="8" xfId="0" applyFont="1" applyFill="1" applyBorder="1" applyAlignment="1">
      <alignment horizontal="right" vertical="top" wrapText="1"/>
    </xf>
    <xf numFmtId="0" fontId="13" fillId="12" borderId="10" xfId="0" applyFont="1" applyFill="1" applyBorder="1" applyAlignment="1">
      <alignment horizontal="left" vertical="center" wrapText="1"/>
    </xf>
    <xf numFmtId="10" fontId="13" fillId="12" borderId="10" xfId="0" applyNumberFormat="1" applyFont="1" applyFill="1" applyBorder="1" applyAlignment="1">
      <alignment horizontal="center" vertical="center" wrapText="1"/>
    </xf>
    <xf numFmtId="0" fontId="13" fillId="12" borderId="10" xfId="0" applyFont="1" applyFill="1" applyBorder="1" applyAlignment="1">
      <alignment horizontal="center" vertical="center" wrapText="1"/>
    </xf>
    <xf numFmtId="2" fontId="13" fillId="12" borderId="4" xfId="0" applyNumberFormat="1" applyFont="1" applyFill="1" applyBorder="1" applyAlignment="1">
      <alignment horizontal="center" vertical="center" wrapText="1"/>
    </xf>
    <xf numFmtId="0" fontId="13" fillId="12" borderId="10" xfId="0" applyFont="1" applyFill="1" applyBorder="1" applyAlignment="1">
      <alignment horizontal="left" vertical="top" wrapText="1"/>
    </xf>
    <xf numFmtId="0" fontId="18" fillId="8" borderId="6" xfId="0" applyFont="1" applyFill="1" applyBorder="1" applyAlignment="1">
      <alignment horizontal="left"/>
    </xf>
    <xf numFmtId="0" fontId="19" fillId="8" borderId="12" xfId="0" applyFont="1" applyFill="1" applyBorder="1" applyAlignment="1">
      <alignment horizontal="left"/>
    </xf>
    <xf numFmtId="0" fontId="13" fillId="8" borderId="0" xfId="0" applyFont="1" applyFill="1" applyBorder="1"/>
    <xf numFmtId="0" fontId="18" fillId="8" borderId="12" xfId="0" applyFont="1" applyFill="1" applyBorder="1" applyAlignment="1">
      <alignment horizontal="left"/>
    </xf>
    <xf numFmtId="0" fontId="13" fillId="0" borderId="8" xfId="0" applyFont="1" applyBorder="1" applyAlignment="1">
      <alignment horizontal="right" vertical="top" wrapText="1"/>
    </xf>
    <xf numFmtId="0" fontId="13" fillId="0" borderId="4" xfId="0" applyFont="1" applyBorder="1" applyAlignment="1">
      <alignment horizontal="left" vertical="center" wrapText="1"/>
    </xf>
    <xf numFmtId="10"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wrapText="1"/>
    </xf>
    <xf numFmtId="2" fontId="13" fillId="0" borderId="4" xfId="0" applyNumberFormat="1" applyFont="1" applyBorder="1" applyAlignment="1">
      <alignment horizontal="center" vertical="center" wrapText="1"/>
    </xf>
    <xf numFmtId="0" fontId="13" fillId="0" borderId="4" xfId="0" applyFont="1" applyBorder="1" applyAlignment="1">
      <alignment horizontal="left" vertical="top" wrapText="1"/>
    </xf>
    <xf numFmtId="0" fontId="18" fillId="0" borderId="6" xfId="0" applyFont="1" applyBorder="1" applyAlignment="1">
      <alignment horizontal="left"/>
    </xf>
    <xf numFmtId="0" fontId="20" fillId="0" borderId="12" xfId="0" applyFont="1" applyBorder="1" applyAlignment="1">
      <alignment horizontal="left" vertical="top"/>
    </xf>
    <xf numFmtId="0" fontId="13" fillId="0" borderId="4" xfId="0" applyFont="1" applyBorder="1" applyAlignment="1">
      <alignment horizontal="center" vertical="center" wrapText="1"/>
    </xf>
    <xf numFmtId="2" fontId="15" fillId="11" borderId="4" xfId="0" applyNumberFormat="1" applyFont="1" applyFill="1" applyBorder="1" applyAlignment="1">
      <alignment horizontal="center" vertical="center" wrapText="1"/>
    </xf>
    <xf numFmtId="10" fontId="13" fillId="0" borderId="4" xfId="0" applyNumberFormat="1" applyFont="1" applyBorder="1" applyAlignment="1">
      <alignment horizontal="center" vertical="center" wrapText="1"/>
    </xf>
    <xf numFmtId="0" fontId="18" fillId="0" borderId="6" xfId="0" applyFont="1" applyBorder="1" applyAlignment="1">
      <alignment horizontal="left" vertical="top"/>
    </xf>
    <xf numFmtId="0" fontId="18" fillId="0" borderId="12" xfId="0" applyFont="1" applyBorder="1" applyAlignment="1">
      <alignment horizontal="left" vertical="top"/>
    </xf>
    <xf numFmtId="0" fontId="18" fillId="0" borderId="6" xfId="0" applyFont="1" applyBorder="1" applyAlignment="1">
      <alignment horizontal="left" vertical="top"/>
    </xf>
    <xf numFmtId="0" fontId="13" fillId="0" borderId="4" xfId="0" applyFont="1" applyBorder="1" applyAlignment="1">
      <alignment vertical="center" wrapText="1"/>
    </xf>
    <xf numFmtId="0" fontId="18" fillId="0" borderId="12" xfId="0" applyFont="1" applyBorder="1" applyAlignment="1">
      <alignment horizontal="left" vertical="top"/>
    </xf>
    <xf numFmtId="10" fontId="13" fillId="0" borderId="10" xfId="0" applyNumberFormat="1" applyFont="1" applyBorder="1" applyAlignment="1">
      <alignment horizontal="center" vertical="center" wrapText="1"/>
    </xf>
    <xf numFmtId="0" fontId="18" fillId="8" borderId="6" xfId="0" applyFont="1" applyFill="1" applyBorder="1" applyAlignment="1">
      <alignment horizontal="left" vertical="top"/>
    </xf>
    <xf numFmtId="0" fontId="18" fillId="8" borderId="12" xfId="0" applyFont="1" applyFill="1" applyBorder="1" applyAlignment="1">
      <alignment horizontal="left" vertical="top"/>
    </xf>
    <xf numFmtId="0" fontId="18" fillId="8" borderId="6" xfId="0" applyFont="1" applyFill="1" applyBorder="1" applyAlignment="1">
      <alignment horizontal="left" vertical="top"/>
    </xf>
    <xf numFmtId="0" fontId="18" fillId="8" borderId="12" xfId="0" applyFont="1" applyFill="1" applyBorder="1" applyAlignment="1">
      <alignment horizontal="left" vertical="top"/>
    </xf>
    <xf numFmtId="10" fontId="13" fillId="0" borderId="14"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14" xfId="0" applyFont="1" applyBorder="1" applyAlignment="1">
      <alignment horizontal="left" vertical="top" wrapText="1"/>
    </xf>
    <xf numFmtId="0" fontId="20" fillId="8" borderId="12" xfId="0" applyFont="1" applyFill="1" applyBorder="1" applyAlignment="1">
      <alignment horizontal="left" vertical="top"/>
    </xf>
    <xf numFmtId="0" fontId="19" fillId="8" borderId="12" xfId="0" applyFont="1" applyFill="1" applyBorder="1" applyAlignment="1">
      <alignment horizontal="left" vertical="top"/>
    </xf>
    <xf numFmtId="0" fontId="18" fillId="0" borderId="6" xfId="0" applyFont="1" applyBorder="1" applyAlignment="1">
      <alignment vertical="top"/>
    </xf>
    <xf numFmtId="0" fontId="19" fillId="0" borderId="12" xfId="0" applyFont="1" applyBorder="1" applyAlignment="1">
      <alignment vertical="top"/>
    </xf>
    <xf numFmtId="0" fontId="13" fillId="0" borderId="4" xfId="0" quotePrefix="1" applyFont="1" applyBorder="1" applyAlignment="1">
      <alignment horizontal="left" vertical="top" wrapText="1"/>
    </xf>
    <xf numFmtId="0" fontId="19" fillId="0" borderId="12" xfId="0" applyFont="1" applyBorder="1" applyAlignment="1">
      <alignment horizontal="left" vertical="top"/>
    </xf>
    <xf numFmtId="0" fontId="18" fillId="0" borderId="12" xfId="0" applyFont="1" applyBorder="1" applyAlignment="1">
      <alignment vertical="top"/>
    </xf>
    <xf numFmtId="0" fontId="13" fillId="12" borderId="4" xfId="0" applyFont="1" applyFill="1" applyBorder="1" applyAlignment="1">
      <alignment vertical="center" wrapText="1"/>
    </xf>
    <xf numFmtId="10" fontId="13" fillId="12" borderId="4" xfId="0" applyNumberFormat="1" applyFont="1" applyFill="1" applyBorder="1" applyAlignment="1">
      <alignment horizontal="center" vertical="center"/>
    </xf>
    <xf numFmtId="0" fontId="13" fillId="12" borderId="4" xfId="0" applyFont="1" applyFill="1" applyBorder="1" applyAlignment="1">
      <alignment horizontal="center" vertical="center"/>
    </xf>
    <xf numFmtId="0" fontId="13" fillId="12" borderId="4" xfId="0" applyFont="1" applyFill="1" applyBorder="1" applyAlignment="1">
      <alignment horizontal="center" vertical="center" wrapText="1"/>
    </xf>
    <xf numFmtId="0" fontId="13" fillId="12" borderId="14" xfId="0" applyFont="1" applyFill="1" applyBorder="1" applyAlignment="1">
      <alignment horizontal="left" vertical="top" wrapText="1"/>
    </xf>
    <xf numFmtId="0" fontId="18" fillId="12" borderId="6" xfId="0" applyFont="1" applyFill="1" applyBorder="1" applyAlignment="1">
      <alignment horizontal="left" vertical="top"/>
    </xf>
    <xf numFmtId="0" fontId="18" fillId="12" borderId="12" xfId="0" applyFont="1" applyFill="1" applyBorder="1" applyAlignment="1">
      <alignment horizontal="left" vertical="top"/>
    </xf>
    <xf numFmtId="0" fontId="13" fillId="13" borderId="0" xfId="0" applyFont="1" applyFill="1" applyBorder="1"/>
    <xf numFmtId="0" fontId="13" fillId="8" borderId="4" xfId="0" applyFont="1" applyFill="1" applyBorder="1" applyAlignment="1">
      <alignment horizontal="left" vertical="top" wrapText="1"/>
    </xf>
    <xf numFmtId="0" fontId="15" fillId="8" borderId="11" xfId="0" applyFont="1" applyFill="1" applyBorder="1" applyAlignment="1">
      <alignment horizontal="left" vertical="center"/>
    </xf>
    <xf numFmtId="0" fontId="18" fillId="8" borderId="6" xfId="0" applyFont="1" applyFill="1" applyBorder="1" applyAlignment="1">
      <alignment horizontal="left"/>
    </xf>
    <xf numFmtId="0" fontId="13" fillId="0" borderId="4" xfId="0" applyFont="1" applyBorder="1" applyAlignment="1">
      <alignment horizontal="right" vertical="top" wrapText="1"/>
    </xf>
    <xf numFmtId="0" fontId="21" fillId="0" borderId="6" xfId="0" applyFont="1" applyBorder="1" applyAlignment="1">
      <alignment horizontal="center" vertical="center"/>
    </xf>
    <xf numFmtId="0" fontId="13" fillId="12" borderId="4" xfId="0" applyFont="1" applyFill="1" applyBorder="1" applyAlignment="1">
      <alignment horizontal="right" vertical="top" wrapText="1"/>
    </xf>
    <xf numFmtId="0" fontId="13" fillId="12" borderId="4" xfId="0" applyFont="1" applyFill="1" applyBorder="1" applyAlignment="1">
      <alignment horizontal="left" vertical="center" wrapText="1"/>
    </xf>
    <xf numFmtId="10" fontId="13" fillId="12" borderId="4" xfId="0" applyNumberFormat="1" applyFont="1" applyFill="1" applyBorder="1" applyAlignment="1">
      <alignment horizontal="center" vertical="center" wrapText="1"/>
    </xf>
    <xf numFmtId="0" fontId="13" fillId="12" borderId="4" xfId="0" applyFont="1" applyFill="1" applyBorder="1" applyAlignment="1">
      <alignment horizontal="left" vertical="top" wrapText="1"/>
    </xf>
    <xf numFmtId="0" fontId="19" fillId="12" borderId="12" xfId="0" applyFont="1" applyFill="1" applyBorder="1" applyAlignment="1">
      <alignment horizontal="left" vertical="top"/>
    </xf>
    <xf numFmtId="0" fontId="13" fillId="13" borderId="4" xfId="0" applyFont="1" applyFill="1" applyBorder="1" applyAlignment="1">
      <alignment horizontal="right" vertical="top" wrapText="1"/>
    </xf>
    <xf numFmtId="0" fontId="13" fillId="13" borderId="4" xfId="0" applyFont="1" applyFill="1" applyBorder="1" applyAlignment="1">
      <alignment vertical="center" wrapText="1"/>
    </xf>
    <xf numFmtId="10" fontId="13" fillId="13" borderId="4" xfId="0" applyNumberFormat="1" applyFont="1" applyFill="1" applyBorder="1" applyAlignment="1">
      <alignment horizontal="center" vertical="center"/>
    </xf>
    <xf numFmtId="0" fontId="13" fillId="13" borderId="4" xfId="0" applyFont="1" applyFill="1" applyBorder="1" applyAlignment="1">
      <alignment horizontal="center" vertical="center"/>
    </xf>
    <xf numFmtId="2" fontId="13" fillId="13" borderId="4" xfId="0" applyNumberFormat="1" applyFont="1" applyFill="1" applyBorder="1" applyAlignment="1">
      <alignment horizontal="center" vertical="center" wrapText="1"/>
    </xf>
    <xf numFmtId="0" fontId="13" fillId="13" borderId="4" xfId="0" applyFont="1" applyFill="1" applyBorder="1" applyAlignment="1">
      <alignment horizontal="left" vertical="top" wrapText="1"/>
    </xf>
    <xf numFmtId="0" fontId="18" fillId="13" borderId="6" xfId="0" applyFont="1" applyFill="1" applyBorder="1" applyAlignment="1">
      <alignment horizontal="left" vertical="top"/>
    </xf>
    <xf numFmtId="0" fontId="18" fillId="13" borderId="12" xfId="0" applyFont="1" applyFill="1" applyBorder="1" applyAlignment="1">
      <alignment horizontal="left" vertical="top"/>
    </xf>
    <xf numFmtId="0" fontId="15" fillId="9" borderId="4" xfId="0" applyFont="1" applyFill="1" applyBorder="1" applyAlignment="1">
      <alignment horizontal="center" vertical="top" wrapText="1"/>
    </xf>
    <xf numFmtId="0" fontId="15" fillId="9" borderId="4" xfId="0" applyFont="1" applyFill="1" applyBorder="1" applyAlignment="1">
      <alignment vertical="top" wrapText="1"/>
    </xf>
    <xf numFmtId="0" fontId="19" fillId="13" borderId="12" xfId="0" applyFont="1" applyFill="1" applyBorder="1" applyAlignment="1">
      <alignment horizontal="left" vertical="top"/>
    </xf>
    <xf numFmtId="0" fontId="15" fillId="11" borderId="4" xfId="0" applyFont="1" applyFill="1" applyBorder="1" applyAlignment="1">
      <alignment horizontal="center" vertical="center"/>
    </xf>
    <xf numFmtId="10" fontId="15" fillId="11" borderId="4" xfId="0" applyNumberFormat="1" applyFont="1" applyFill="1" applyBorder="1" applyAlignment="1">
      <alignment horizontal="center" vertical="center"/>
    </xf>
    <xf numFmtId="2" fontId="15" fillId="11" borderId="4" xfId="0" applyNumberFormat="1" applyFont="1" applyFill="1" applyBorder="1" applyAlignment="1">
      <alignment horizontal="center" vertical="center"/>
    </xf>
    <xf numFmtId="0" fontId="15" fillId="11" borderId="4" xfId="0" applyFont="1" applyFill="1" applyBorder="1" applyAlignment="1">
      <alignment horizontal="left" vertical="center"/>
    </xf>
    <xf numFmtId="0" fontId="18" fillId="13" borderId="6" xfId="0" applyFont="1" applyFill="1" applyBorder="1" applyAlignment="1">
      <alignment horizontal="left" vertical="top"/>
    </xf>
    <xf numFmtId="0" fontId="18" fillId="13" borderId="12" xfId="0" applyFont="1" applyFill="1" applyBorder="1" applyAlignment="1">
      <alignment horizontal="left" vertical="top"/>
    </xf>
    <xf numFmtId="0" fontId="18" fillId="12" borderId="6" xfId="0" applyFont="1" applyFill="1" applyBorder="1" applyAlignment="1">
      <alignment horizontal="left" vertical="top"/>
    </xf>
    <xf numFmtId="0" fontId="20" fillId="12" borderId="12" xfId="0" applyFont="1" applyFill="1" applyBorder="1" applyAlignment="1">
      <alignment horizontal="left" vertical="top"/>
    </xf>
    <xf numFmtId="0" fontId="21" fillId="0" borderId="4" xfId="0" applyFont="1" applyBorder="1" applyAlignment="1">
      <alignment horizontal="right" vertical="top" wrapText="1"/>
    </xf>
    <xf numFmtId="0" fontId="20" fillId="13" borderId="12" xfId="0" applyFont="1" applyFill="1" applyBorder="1" applyAlignment="1">
      <alignment horizontal="left" vertical="top"/>
    </xf>
    <xf numFmtId="0" fontId="19" fillId="13" borderId="12" xfId="0" applyFont="1" applyFill="1" applyBorder="1" applyAlignment="1">
      <alignment vertical="top"/>
    </xf>
    <xf numFmtId="0" fontId="21" fillId="13" borderId="4" xfId="0" applyFont="1" applyFill="1" applyBorder="1" applyAlignment="1">
      <alignment horizontal="right" vertical="top" wrapText="1"/>
    </xf>
    <xf numFmtId="10" fontId="13" fillId="13" borderId="4" xfId="0" applyNumberFormat="1"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3" fillId="13" borderId="0" xfId="0" applyFont="1" applyFill="1"/>
    <xf numFmtId="0" fontId="18" fillId="13" borderId="6" xfId="0" applyFont="1" applyFill="1" applyBorder="1" applyAlignment="1">
      <alignment vertical="top"/>
    </xf>
    <xf numFmtId="0" fontId="22" fillId="12" borderId="4" xfId="0" applyFont="1" applyFill="1" applyBorder="1" applyAlignment="1">
      <alignment horizontal="right" vertical="top" wrapText="1"/>
    </xf>
    <xf numFmtId="0" fontId="22" fillId="12" borderId="4" xfId="0" applyFont="1" applyFill="1" applyBorder="1" applyAlignment="1">
      <alignment vertical="center" wrapText="1"/>
    </xf>
    <xf numFmtId="10" fontId="22" fillId="12" borderId="4" xfId="0" applyNumberFormat="1" applyFont="1" applyFill="1" applyBorder="1" applyAlignment="1">
      <alignment horizontal="center" vertical="center" wrapText="1"/>
    </xf>
    <xf numFmtId="0" fontId="22" fillId="12" borderId="4" xfId="0" applyFont="1" applyFill="1" applyBorder="1" applyAlignment="1">
      <alignment horizontal="center" vertical="center" wrapText="1"/>
    </xf>
    <xf numFmtId="2" fontId="22" fillId="12" borderId="4" xfId="0" applyNumberFormat="1" applyFont="1" applyFill="1" applyBorder="1" applyAlignment="1">
      <alignment horizontal="center" vertical="center" wrapText="1"/>
    </xf>
    <xf numFmtId="0" fontId="22" fillId="12" borderId="4" xfId="0" applyFont="1" applyFill="1" applyBorder="1" applyAlignment="1">
      <alignment horizontal="left" vertical="top" wrapText="1"/>
    </xf>
    <xf numFmtId="0" fontId="23" fillId="12" borderId="6" xfId="0" applyFont="1" applyFill="1" applyBorder="1" applyAlignment="1">
      <alignment horizontal="left" vertical="top"/>
    </xf>
    <xf numFmtId="0" fontId="24" fillId="12" borderId="12" xfId="0" applyFont="1" applyFill="1" applyBorder="1" applyAlignment="1">
      <alignment vertical="top"/>
    </xf>
    <xf numFmtId="0" fontId="15" fillId="14" borderId="4" xfId="0" applyFont="1" applyFill="1" applyBorder="1" applyAlignment="1">
      <alignment horizontal="center" vertical="top" wrapText="1"/>
    </xf>
    <xf numFmtId="0" fontId="15" fillId="14" borderId="4" xfId="0" applyFont="1" applyFill="1" applyBorder="1" applyAlignment="1">
      <alignment vertical="top" wrapText="1"/>
    </xf>
    <xf numFmtId="2" fontId="15" fillId="14" borderId="4" xfId="0" applyNumberFormat="1" applyFont="1" applyFill="1" applyBorder="1" applyAlignment="1">
      <alignment horizontal="center" vertical="top" wrapText="1"/>
    </xf>
    <xf numFmtId="0" fontId="13" fillId="14" borderId="4" xfId="0" applyFont="1" applyFill="1" applyBorder="1" applyAlignment="1">
      <alignment horizontal="center" vertical="center"/>
    </xf>
    <xf numFmtId="0" fontId="15" fillId="14" borderId="4" xfId="0" applyFont="1" applyFill="1" applyBorder="1" applyAlignment="1">
      <alignment horizontal="center" vertical="center"/>
    </xf>
    <xf numFmtId="0" fontId="15" fillId="13" borderId="4" xfId="0" applyFont="1" applyFill="1" applyBorder="1" applyAlignment="1">
      <alignment horizontal="center" vertical="center"/>
    </xf>
    <xf numFmtId="10" fontId="15" fillId="13" borderId="4" xfId="0" applyNumberFormat="1" applyFont="1" applyFill="1" applyBorder="1" applyAlignment="1">
      <alignment horizontal="center" vertical="center"/>
    </xf>
    <xf numFmtId="0" fontId="15" fillId="13" borderId="4" xfId="0" applyFont="1" applyFill="1" applyBorder="1" applyAlignment="1">
      <alignment horizontal="left" vertical="center"/>
    </xf>
    <xf numFmtId="0" fontId="15" fillId="15" borderId="4" xfId="0" applyFont="1" applyFill="1" applyBorder="1" applyAlignment="1">
      <alignment horizontal="right" vertical="top" wrapText="1"/>
    </xf>
    <xf numFmtId="0" fontId="15" fillId="15" borderId="4" xfId="0" applyFont="1" applyFill="1" applyBorder="1" applyAlignment="1">
      <alignment horizontal="left" vertical="top" wrapText="1"/>
    </xf>
    <xf numFmtId="2" fontId="15" fillId="15" borderId="4" xfId="0" applyNumberFormat="1" applyFont="1" applyFill="1" applyBorder="1" applyAlignment="1">
      <alignment horizontal="center" vertical="center" wrapText="1"/>
    </xf>
    <xf numFmtId="0" fontId="15" fillId="15" borderId="4" xfId="0" applyFont="1" applyFill="1" applyBorder="1" applyAlignment="1">
      <alignment horizontal="center" vertical="center"/>
    </xf>
    <xf numFmtId="0" fontId="25" fillId="0" borderId="4" xfId="0" applyFont="1" applyBorder="1"/>
    <xf numFmtId="10" fontId="21" fillId="13" borderId="4" xfId="0" applyNumberFormat="1" applyFont="1" applyFill="1" applyBorder="1" applyAlignment="1">
      <alignment horizontal="center" vertical="center" wrapText="1"/>
    </xf>
    <xf numFmtId="0" fontId="21" fillId="13" borderId="4" xfId="0" applyFont="1" applyFill="1" applyBorder="1" applyAlignment="1">
      <alignment horizontal="left" vertical="center" wrapText="1"/>
    </xf>
    <xf numFmtId="0" fontId="15" fillId="15" borderId="4" xfId="0" applyFont="1" applyFill="1" applyBorder="1" applyAlignment="1">
      <alignment horizontal="left" vertical="center"/>
    </xf>
    <xf numFmtId="0" fontId="15" fillId="12" borderId="4" xfId="0" applyFont="1" applyFill="1" applyBorder="1" applyAlignment="1">
      <alignment horizontal="left" vertical="center"/>
    </xf>
    <xf numFmtId="0" fontId="18" fillId="6" borderId="15" xfId="0" applyFont="1" applyFill="1" applyBorder="1" applyAlignment="1">
      <alignment horizontal="left" vertical="top"/>
    </xf>
    <xf numFmtId="0" fontId="18" fillId="6" borderId="12" xfId="0" applyFont="1" applyFill="1" applyBorder="1" applyAlignment="1">
      <alignment horizontal="left" vertical="top"/>
    </xf>
    <xf numFmtId="10" fontId="21" fillId="13" borderId="6" xfId="0" applyNumberFormat="1" applyFont="1" applyFill="1" applyBorder="1" applyAlignment="1">
      <alignment horizontal="center" vertical="center" wrapText="1"/>
    </xf>
    <xf numFmtId="0" fontId="21" fillId="12" borderId="4" xfId="0" applyFont="1" applyFill="1" applyBorder="1" applyAlignment="1">
      <alignment horizontal="left" vertical="top" wrapText="1"/>
    </xf>
    <xf numFmtId="0" fontId="26" fillId="12" borderId="6" xfId="0" applyFont="1" applyFill="1" applyBorder="1" applyAlignment="1">
      <alignment vertical="top"/>
    </xf>
    <xf numFmtId="0" fontId="13" fillId="12" borderId="4" xfId="0" applyFont="1" applyFill="1" applyBorder="1" applyAlignment="1">
      <alignment horizontal="left" vertical="center"/>
    </xf>
    <xf numFmtId="0" fontId="26" fillId="12" borderId="6" xfId="0" applyFont="1" applyFill="1" applyBorder="1"/>
    <xf numFmtId="0" fontId="13" fillId="0" borderId="8" xfId="0" applyFont="1" applyBorder="1" applyAlignment="1">
      <alignment horizontal="center" vertical="center" wrapText="1"/>
    </xf>
    <xf numFmtId="2" fontId="13" fillId="0" borderId="8" xfId="0" applyNumberFormat="1" applyFont="1" applyBorder="1" applyAlignment="1">
      <alignment horizontal="center" vertical="center" wrapText="1"/>
    </xf>
    <xf numFmtId="0" fontId="12" fillId="6" borderId="10" xfId="0" applyFont="1" applyFill="1" applyBorder="1" applyAlignment="1">
      <alignment horizontal="center" wrapText="1"/>
    </xf>
    <xf numFmtId="0" fontId="12" fillId="6" borderId="9" xfId="0" applyFont="1" applyFill="1" applyBorder="1" applyAlignment="1">
      <alignment horizontal="center" wrapText="1"/>
    </xf>
    <xf numFmtId="0" fontId="25" fillId="6" borderId="9" xfId="0" applyFont="1" applyFill="1" applyBorder="1" applyAlignment="1">
      <alignment horizontal="center" vertical="center"/>
    </xf>
    <xf numFmtId="10" fontId="25" fillId="6" borderId="9" xfId="0" applyNumberFormat="1" applyFont="1" applyFill="1" applyBorder="1" applyAlignment="1">
      <alignment horizontal="center" vertical="center"/>
    </xf>
    <xf numFmtId="0" fontId="25" fillId="6" borderId="9" xfId="0" applyFont="1" applyFill="1" applyBorder="1" applyAlignment="1">
      <alignment horizontal="left" vertical="center"/>
    </xf>
    <xf numFmtId="0" fontId="26" fillId="6" borderId="15" xfId="0" applyFont="1" applyFill="1" applyBorder="1"/>
    <xf numFmtId="0" fontId="25" fillId="0" borderId="0" xfId="0" applyFont="1" applyAlignment="1">
      <alignment vertical="top"/>
    </xf>
    <xf numFmtId="0" fontId="25" fillId="0" borderId="0" xfId="0" applyFont="1" applyAlignment="1">
      <alignment vertical="top" wrapText="1"/>
    </xf>
    <xf numFmtId="0" fontId="25" fillId="0" borderId="0" xfId="0" applyFont="1" applyAlignment="1">
      <alignment horizontal="center" vertical="center"/>
    </xf>
    <xf numFmtId="10" fontId="25" fillId="0" borderId="0" xfId="0" applyNumberFormat="1" applyFont="1" applyAlignment="1">
      <alignment horizontal="center" vertical="center"/>
    </xf>
    <xf numFmtId="0" fontId="25" fillId="0" borderId="0" xfId="0" applyFont="1" applyAlignment="1">
      <alignment horizontal="left" vertical="center"/>
    </xf>
    <xf numFmtId="0" fontId="26" fillId="0" borderId="0" xfId="0" applyFont="1"/>
    <xf numFmtId="0" fontId="0" fillId="0" borderId="0" xfId="0" applyFont="1" applyAlignment="1"/>
    <xf numFmtId="0" fontId="5" fillId="0" borderId="12" xfId="1" applyBorder="1" applyAlignment="1">
      <alignment horizontal="left" vertical="center" wrapText="1"/>
    </xf>
    <xf numFmtId="0" fontId="19" fillId="8" borderId="12" xfId="0" applyFont="1" applyFill="1" applyBorder="1" applyAlignment="1">
      <alignment horizontal="left" vertical="center" wrapText="1"/>
    </xf>
    <xf numFmtId="0" fontId="18" fillId="8" borderId="12" xfId="0" applyFont="1" applyFill="1" applyBorder="1" applyAlignment="1">
      <alignment horizontal="left" vertical="center" wrapText="1"/>
    </xf>
    <xf numFmtId="0" fontId="18" fillId="11" borderId="12" xfId="0" applyFont="1" applyFill="1" applyBorder="1" applyAlignment="1">
      <alignment horizontal="left" vertical="center" wrapText="1"/>
    </xf>
    <xf numFmtId="0" fontId="18" fillId="0" borderId="12" xfId="0" applyFont="1" applyBorder="1" applyAlignment="1">
      <alignment horizontal="left" vertical="center" wrapText="1"/>
    </xf>
    <xf numFmtId="0" fontId="20" fillId="0" borderId="12" xfId="0" applyFont="1" applyBorder="1" applyAlignment="1">
      <alignment horizontal="left" vertical="center" wrapText="1"/>
    </xf>
    <xf numFmtId="0" fontId="20" fillId="8" borderId="12" xfId="0" applyFont="1" applyFill="1" applyBorder="1" applyAlignment="1">
      <alignment horizontal="left" vertical="center" wrapText="1"/>
    </xf>
    <xf numFmtId="0" fontId="18" fillId="12" borderId="12" xfId="0" applyFont="1" applyFill="1" applyBorder="1" applyAlignment="1">
      <alignment horizontal="left" vertical="center" wrapText="1"/>
    </xf>
    <xf numFmtId="0" fontId="19" fillId="12" borderId="12" xfId="0" applyFont="1" applyFill="1" applyBorder="1" applyAlignment="1">
      <alignment horizontal="left" vertical="center" wrapText="1"/>
    </xf>
    <xf numFmtId="0" fontId="18" fillId="13" borderId="12" xfId="0" applyFont="1" applyFill="1" applyBorder="1" applyAlignment="1">
      <alignment horizontal="left" vertical="center" wrapText="1"/>
    </xf>
    <xf numFmtId="0" fontId="19" fillId="13" borderId="12" xfId="0" applyFont="1" applyFill="1" applyBorder="1" applyAlignment="1">
      <alignment horizontal="left" vertical="center" wrapText="1"/>
    </xf>
    <xf numFmtId="0" fontId="20" fillId="12" borderId="12" xfId="0" applyFont="1" applyFill="1" applyBorder="1" applyAlignment="1">
      <alignment horizontal="left" vertical="center" wrapText="1"/>
    </xf>
    <xf numFmtId="0" fontId="24" fillId="12" borderId="12" xfId="0" applyFont="1" applyFill="1" applyBorder="1" applyAlignment="1">
      <alignment vertical="center" wrapText="1"/>
    </xf>
    <xf numFmtId="0" fontId="18" fillId="6" borderId="12" xfId="0" applyFont="1" applyFill="1" applyBorder="1" applyAlignment="1">
      <alignment horizontal="left" vertical="center" wrapText="1"/>
    </xf>
    <xf numFmtId="0" fontId="26" fillId="12" borderId="6" xfId="0" applyFont="1" applyFill="1" applyBorder="1" applyAlignment="1">
      <alignment vertical="center" wrapText="1"/>
    </xf>
    <xf numFmtId="0" fontId="13" fillId="0" borderId="0" xfId="0" applyFont="1" applyFill="1"/>
    <xf numFmtId="0" fontId="20" fillId="0" borderId="12" xfId="0" applyFont="1" applyBorder="1" applyAlignment="1">
      <alignment horizontal="left"/>
    </xf>
    <xf numFmtId="0" fontId="5" fillId="13" borderId="12" xfId="1" applyFill="1" applyBorder="1" applyAlignment="1">
      <alignment horizontal="left" vertical="center" wrapText="1"/>
    </xf>
    <xf numFmtId="0" fontId="5" fillId="13" borderId="12" xfId="1" applyFill="1" applyBorder="1" applyAlignment="1">
      <alignment vertical="center" wrapText="1"/>
    </xf>
    <xf numFmtId="0" fontId="0" fillId="0" borderId="0" xfId="0" applyFont="1" applyAlignment="1"/>
    <xf numFmtId="0" fontId="1" fillId="0" borderId="15" xfId="0" applyFont="1" applyBorder="1"/>
    <xf numFmtId="0" fontId="1" fillId="0" borderId="12" xfId="0" applyFont="1" applyBorder="1"/>
    <xf numFmtId="0" fontId="13" fillId="0" borderId="8" xfId="0" applyFont="1" applyBorder="1" applyAlignment="1">
      <alignment vertical="center" wrapText="1"/>
    </xf>
    <xf numFmtId="10" fontId="13" fillId="0" borderId="8"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8" xfId="0" applyFont="1" applyBorder="1" applyAlignment="1">
      <alignment horizontal="left" vertical="top" wrapText="1"/>
    </xf>
    <xf numFmtId="0" fontId="18" fillId="13" borderId="8" xfId="0" applyFont="1" applyFill="1" applyBorder="1" applyAlignment="1">
      <alignment horizontal="left" vertical="top"/>
    </xf>
    <xf numFmtId="0" fontId="18" fillId="13" borderId="17" xfId="0" applyFont="1" applyFill="1" applyBorder="1" applyAlignment="1">
      <alignment horizontal="left" vertical="top"/>
    </xf>
    <xf numFmtId="0" fontId="5" fillId="13" borderId="17" xfId="1" applyFill="1" applyBorder="1" applyAlignment="1">
      <alignment horizontal="left" vertical="center" wrapText="1"/>
    </xf>
    <xf numFmtId="0" fontId="13" fillId="0" borderId="6" xfId="0" applyFont="1" applyBorder="1" applyAlignment="1">
      <alignment horizontal="right" vertical="top" wrapText="1"/>
    </xf>
    <xf numFmtId="0" fontId="13" fillId="0" borderId="11" xfId="0" applyFont="1" applyBorder="1" applyAlignment="1">
      <alignment horizontal="left" vertical="top" wrapText="1"/>
    </xf>
    <xf numFmtId="0" fontId="13" fillId="0" borderId="6" xfId="0" applyFont="1" applyBorder="1" applyAlignment="1">
      <alignment vertical="center" wrapText="1"/>
    </xf>
    <xf numFmtId="10"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2" fontId="13" fillId="0" borderId="6" xfId="0" applyNumberFormat="1" applyFont="1" applyBorder="1" applyAlignment="1">
      <alignment horizontal="center" vertical="center" wrapText="1"/>
    </xf>
    <xf numFmtId="0" fontId="13" fillId="0" borderId="6" xfId="0" applyFont="1" applyBorder="1" applyAlignment="1">
      <alignment horizontal="left" vertical="top" wrapText="1"/>
    </xf>
    <xf numFmtId="0" fontId="5" fillId="8" borderId="12" xfId="1" applyFill="1" applyBorder="1" applyAlignment="1">
      <alignment horizontal="left" vertical="center" wrapText="1"/>
    </xf>
    <xf numFmtId="0" fontId="5" fillId="0" borderId="12" xfId="1" applyBorder="1" applyAlignment="1">
      <alignment vertical="center" wrapText="1"/>
    </xf>
    <xf numFmtId="10" fontId="13" fillId="0" borderId="8" xfId="0" applyNumberFormat="1" applyFont="1" applyBorder="1" applyAlignment="1">
      <alignment horizontal="center" vertical="center"/>
    </xf>
    <xf numFmtId="0" fontId="13" fillId="0" borderId="8" xfId="0" applyFont="1" applyBorder="1" applyAlignment="1">
      <alignment horizontal="center" vertical="center"/>
    </xf>
    <xf numFmtId="0" fontId="13" fillId="8" borderId="8" xfId="0" applyFont="1" applyFill="1" applyBorder="1" applyAlignment="1">
      <alignment horizontal="left" vertical="top" wrapText="1"/>
    </xf>
    <xf numFmtId="0" fontId="18" fillId="8" borderId="8" xfId="0" applyFont="1" applyFill="1" applyBorder="1" applyAlignment="1">
      <alignment horizontal="left" vertical="top"/>
    </xf>
    <xf numFmtId="0" fontId="18" fillId="8" borderId="17" xfId="0" applyFont="1" applyFill="1" applyBorder="1" applyAlignment="1">
      <alignment horizontal="left" vertical="top"/>
    </xf>
    <xf numFmtId="10" fontId="13" fillId="0" borderId="6" xfId="0" applyNumberFormat="1" applyFont="1" applyBorder="1" applyAlignment="1">
      <alignment horizontal="center" vertical="center"/>
    </xf>
    <xf numFmtId="0" fontId="13" fillId="8" borderId="6" xfId="0" applyFont="1" applyFill="1" applyBorder="1" applyAlignment="1">
      <alignment horizontal="left" vertical="top" wrapText="1"/>
    </xf>
    <xf numFmtId="0" fontId="5" fillId="8" borderId="17" xfId="1" applyFill="1" applyBorder="1" applyAlignment="1">
      <alignment horizontal="left" vertical="center" wrapText="1"/>
    </xf>
    <xf numFmtId="0" fontId="18" fillId="8" borderId="18" xfId="0" applyFont="1" applyFill="1" applyBorder="1" applyAlignment="1">
      <alignment horizontal="left" vertical="top"/>
    </xf>
    <xf numFmtId="0" fontId="18" fillId="8" borderId="19" xfId="0" applyFont="1" applyFill="1" applyBorder="1" applyAlignment="1">
      <alignment horizontal="left" vertical="top"/>
    </xf>
    <xf numFmtId="0" fontId="5" fillId="8" borderId="19" xfId="1" applyFill="1" applyBorder="1" applyAlignment="1">
      <alignment horizontal="left" vertical="center" wrapText="1"/>
    </xf>
    <xf numFmtId="0" fontId="13" fillId="13" borderId="8" xfId="0" applyFont="1" applyFill="1" applyBorder="1" applyAlignment="1">
      <alignment horizontal="center" vertical="center" wrapText="1"/>
    </xf>
    <xf numFmtId="0" fontId="18" fillId="13" borderId="18" xfId="0" applyFont="1" applyFill="1" applyBorder="1" applyAlignment="1">
      <alignment horizontal="left" vertical="top"/>
    </xf>
    <xf numFmtId="0" fontId="18" fillId="13" borderId="19" xfId="0" applyFont="1" applyFill="1" applyBorder="1" applyAlignment="1">
      <alignment horizontal="left" vertical="top"/>
    </xf>
    <xf numFmtId="0" fontId="5" fillId="13" borderId="19" xfId="1" applyFill="1" applyBorder="1" applyAlignment="1">
      <alignment horizontal="left" vertical="center" wrapText="1"/>
    </xf>
    <xf numFmtId="0" fontId="21" fillId="0" borderId="11" xfId="0" applyFont="1" applyBorder="1" applyAlignment="1">
      <alignment horizontal="left" vertical="top" wrapText="1"/>
    </xf>
    <xf numFmtId="0" fontId="13" fillId="13" borderId="6" xfId="0" applyFont="1" applyFill="1" applyBorder="1" applyAlignment="1">
      <alignment horizontal="center" vertical="center" wrapText="1"/>
    </xf>
    <xf numFmtId="0" fontId="19" fillId="13" borderId="17" xfId="0" applyFont="1" applyFill="1" applyBorder="1" applyAlignment="1">
      <alignment horizontal="left" vertical="top"/>
    </xf>
    <xf numFmtId="0" fontId="13" fillId="13" borderId="11" xfId="0" applyFont="1" applyFill="1" applyBorder="1" applyAlignment="1">
      <alignment horizontal="center" vertical="center" wrapText="1"/>
    </xf>
    <xf numFmtId="0" fontId="1" fillId="13" borderId="12" xfId="0" applyFont="1" applyFill="1" applyBorder="1" applyAlignment="1">
      <alignment horizontal="left" vertical="top"/>
    </xf>
    <xf numFmtId="0" fontId="9" fillId="0" borderId="0" xfId="0" applyFont="1" applyAlignment="1">
      <alignment vertical="top" wrapText="1"/>
    </xf>
    <xf numFmtId="0" fontId="27" fillId="0" borderId="0" xfId="0" applyFont="1"/>
    <xf numFmtId="0" fontId="1" fillId="0" borderId="12" xfId="0" applyFont="1" applyBorder="1" applyAlignment="1">
      <alignment horizontal="left" vertical="top" wrapText="1"/>
    </xf>
    <xf numFmtId="0" fontId="5" fillId="0" borderId="12" xfId="1" applyBorder="1" applyAlignment="1">
      <alignment horizontal="left" vertical="top" wrapText="1"/>
    </xf>
    <xf numFmtId="0" fontId="18" fillId="0" borderId="12" xfId="0" applyFont="1" applyBorder="1" applyAlignment="1">
      <alignment horizontal="left" vertical="top" wrapText="1"/>
    </xf>
    <xf numFmtId="0" fontId="28" fillId="0" borderId="0" xfId="0" applyFont="1"/>
    <xf numFmtId="0" fontId="5" fillId="13" borderId="12" xfId="1" applyFill="1" applyBorder="1" applyAlignment="1">
      <alignment horizontal="left" vertical="top" wrapText="1"/>
    </xf>
    <xf numFmtId="0" fontId="27" fillId="0" borderId="0" xfId="0" applyFont="1" applyAlignment="1">
      <alignment vertical="top" wrapText="1"/>
    </xf>
    <xf numFmtId="0" fontId="29" fillId="0" borderId="0" xfId="0" applyFont="1" applyAlignment="1">
      <alignment vertical="top" wrapText="1"/>
    </xf>
    <xf numFmtId="0" fontId="29" fillId="0" borderId="0" xfId="0" applyFont="1" applyFill="1" applyAlignment="1">
      <alignment vertical="top" wrapText="1"/>
    </xf>
    <xf numFmtId="0" fontId="29" fillId="0" borderId="0" xfId="0" applyFont="1"/>
    <xf numFmtId="0" fontId="28" fillId="13" borderId="0" xfId="0" applyFont="1" applyFill="1" applyBorder="1"/>
    <xf numFmtId="0" fontId="27" fillId="0" borderId="0" xfId="0" applyFont="1" applyAlignment="1">
      <alignment vertical="top"/>
    </xf>
    <xf numFmtId="0" fontId="27" fillId="13" borderId="0" xfId="0" applyFont="1" applyFill="1" applyBorder="1" applyAlignment="1">
      <alignment vertical="top" wrapText="1"/>
    </xf>
    <xf numFmtId="0" fontId="27" fillId="13" borderId="0" xfId="0" applyFont="1" applyFill="1" applyBorder="1" applyAlignment="1">
      <alignment vertical="top"/>
    </xf>
    <xf numFmtId="0" fontId="28" fillId="13" borderId="0" xfId="0" applyFont="1" applyFill="1"/>
    <xf numFmtId="0" fontId="27" fillId="13" borderId="0" xfId="0" applyFont="1" applyFill="1" applyAlignment="1">
      <alignment vertical="top" wrapText="1"/>
    </xf>
    <xf numFmtId="0" fontId="6" fillId="0" borderId="0" xfId="0" applyFont="1" applyAlignment="1">
      <alignment horizontal="left" vertical="top" wrapText="1"/>
    </xf>
    <xf numFmtId="0" fontId="0" fillId="0" borderId="0" xfId="0" applyFont="1" applyAlignment="1"/>
    <xf numFmtId="0" fontId="10" fillId="0" borderId="9" xfId="0" applyFont="1" applyBorder="1" applyAlignment="1">
      <alignment horizontal="center"/>
    </xf>
    <xf numFmtId="0" fontId="1" fillId="0" borderId="9" xfId="0" applyFont="1" applyBorder="1"/>
    <xf numFmtId="0" fontId="1" fillId="0" borderId="7" xfId="0" applyFont="1" applyBorder="1"/>
    <xf numFmtId="0" fontId="10" fillId="0" borderId="0" xfId="0" applyFont="1" applyAlignment="1">
      <alignment horizontal="center"/>
    </xf>
    <xf numFmtId="0" fontId="15" fillId="0" borderId="10" xfId="0" applyFont="1" applyBorder="1" applyAlignment="1">
      <alignment horizontal="center" vertical="center" wrapText="1"/>
    </xf>
    <xf numFmtId="0" fontId="12" fillId="2" borderId="15" xfId="0" applyFont="1" applyFill="1" applyBorder="1" applyAlignment="1">
      <alignment horizontal="center" vertical="center"/>
    </xf>
    <xf numFmtId="0" fontId="1" fillId="0" borderId="15" xfId="0" applyFont="1" applyBorder="1"/>
    <xf numFmtId="0" fontId="17" fillId="6" borderId="9" xfId="0" applyFont="1" applyFill="1" applyBorder="1" applyAlignment="1">
      <alignment horizontal="center" vertical="top"/>
    </xf>
    <xf numFmtId="0" fontId="17" fillId="6" borderId="10" xfId="0" applyFont="1" applyFill="1" applyBorder="1" applyAlignment="1">
      <alignment horizontal="center" vertical="center"/>
    </xf>
    <xf numFmtId="0" fontId="13" fillId="0" borderId="10" xfId="0" applyFont="1" applyBorder="1" applyAlignment="1">
      <alignment horizontal="left" vertical="top"/>
    </xf>
    <xf numFmtId="0" fontId="13" fillId="0" borderId="16" xfId="0" applyFont="1" applyBorder="1" applyAlignment="1">
      <alignment horizontal="left" vertical="top"/>
    </xf>
    <xf numFmtId="0" fontId="1" fillId="0" borderId="13" xfId="0" applyFont="1" applyBorder="1"/>
    <xf numFmtId="0" fontId="1" fillId="0" borderId="17" xfId="0" applyFont="1" applyBorder="1"/>
    <xf numFmtId="0" fontId="17" fillId="6" borderId="11" xfId="0" applyFont="1" applyFill="1" applyBorder="1" applyAlignment="1">
      <alignment horizontal="center" vertical="center"/>
    </xf>
    <xf numFmtId="0" fontId="1" fillId="0" borderId="12" xfId="0" applyFont="1" applyBorder="1"/>
    <xf numFmtId="0" fontId="15" fillId="0" borderId="0" xfId="0" applyFont="1" applyAlignment="1">
      <alignment horizontal="center" vertical="top"/>
    </xf>
    <xf numFmtId="0" fontId="14" fillId="6" borderId="8" xfId="0" applyFont="1" applyFill="1" applyBorder="1" applyAlignment="1">
      <alignment horizontal="center" vertical="center" wrapText="1"/>
    </xf>
    <xf numFmtId="0" fontId="1" fillId="0" borderId="6" xfId="0" applyFont="1" applyBorder="1"/>
    <xf numFmtId="0" fontId="14" fillId="6" borderId="10" xfId="0" applyFont="1" applyFill="1" applyBorder="1" applyAlignment="1">
      <alignment horizontal="center" vertical="center" wrapText="1"/>
    </xf>
    <xf numFmtId="0" fontId="13" fillId="0" borderId="10" xfId="0" applyFont="1" applyBorder="1" applyAlignment="1">
      <alignment horizontal="left" vertical="top" wrapText="1"/>
    </xf>
    <xf numFmtId="0" fontId="13" fillId="12" borderId="10" xfId="0" applyFont="1" applyFill="1" applyBorder="1" applyAlignment="1">
      <alignment horizontal="left" vertical="top" wrapText="1"/>
    </xf>
    <xf numFmtId="0" fontId="13" fillId="0" borderId="16" xfId="0" applyFont="1" applyBorder="1" applyAlignment="1">
      <alignment horizontal="left" vertical="top" wrapText="1"/>
    </xf>
    <xf numFmtId="10" fontId="14" fillId="6" borderId="8" xfId="0" applyNumberFormat="1" applyFont="1" applyFill="1" applyBorder="1" applyAlignment="1">
      <alignment horizontal="center" vertical="center" wrapText="1"/>
    </xf>
    <xf numFmtId="0" fontId="14" fillId="6" borderId="8" xfId="0" applyFont="1" applyFill="1" applyBorder="1" applyAlignment="1">
      <alignment horizontal="center" vertical="center"/>
    </xf>
    <xf numFmtId="0" fontId="21" fillId="0" borderId="10" xfId="0" applyFont="1" applyBorder="1" applyAlignment="1">
      <alignment horizontal="left" vertical="top" wrapText="1"/>
    </xf>
    <xf numFmtId="0" fontId="21" fillId="13" borderId="10" xfId="0" applyFont="1" applyFill="1" applyBorder="1" applyAlignment="1">
      <alignment horizontal="left" vertical="top" wrapText="1"/>
    </xf>
    <xf numFmtId="0" fontId="22" fillId="12" borderId="10" xfId="0" applyFont="1" applyFill="1" applyBorder="1" applyAlignment="1">
      <alignment horizontal="left" vertical="top" wrapText="1"/>
    </xf>
    <xf numFmtId="0" fontId="21" fillId="0" borderId="16" xfId="0" applyFont="1" applyBorder="1" applyAlignment="1">
      <alignment horizontal="left" vertical="top" wrapText="1"/>
    </xf>
    <xf numFmtId="0" fontId="13" fillId="13" borderId="10" xfId="0" applyFont="1" applyFill="1" applyBorder="1" applyAlignment="1">
      <alignment horizontal="left" vertical="top" wrapText="1"/>
    </xf>
    <xf numFmtId="0" fontId="21" fillId="12" borderId="1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528108</xdr:colOff>
      <xdr:row>2</xdr:row>
      <xdr:rowOff>77258</xdr:rowOff>
    </xdr:from>
    <xdr:ext cx="5057775" cy="5191125"/>
    <xdr:pic>
      <xdr:nvPicPr>
        <xdr:cNvPr id="2" name="image1.png" title="Gambar"/>
        <xdr:cNvPicPr preferRelativeResize="0"/>
      </xdr:nvPicPr>
      <xdr:blipFill>
        <a:blip xmlns:r="http://schemas.openxmlformats.org/officeDocument/2006/relationships" r:embed="rId1"/>
        <a:stretch>
          <a:fillRect/>
        </a:stretch>
      </xdr:blipFill>
      <xdr:spPr>
        <a:xfrm>
          <a:off x="33579858" y="479425"/>
          <a:ext cx="5057775" cy="51911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file/d/1KNCr4ss1mOHWwBzl_pO-KY99OG-4Cxj8/view?usp=sharing" TargetMode="External"/><Relationship Id="rId18" Type="http://schemas.openxmlformats.org/officeDocument/2006/relationships/hyperlink" Target="https://drive.google.com/drive/folders/1xtIxREI-PmZwf4y1Z_o5as7f2hHXgSfd?usp=sharing" TargetMode="External"/><Relationship Id="rId26" Type="http://schemas.openxmlformats.org/officeDocument/2006/relationships/hyperlink" Target="https://drive.google.com/file/d/1lyRRNGMXLx_2roNCzIYmbUOpbrfoQ6r5/view?usp=sharing" TargetMode="External"/><Relationship Id="rId39" Type="http://schemas.openxmlformats.org/officeDocument/2006/relationships/hyperlink" Target="https://drive.google.com/file/d/1lyRRNGMXLx_2roNCzIYmbUOpbrfoQ6r5/view?usp=sharing" TargetMode="External"/><Relationship Id="rId21" Type="http://schemas.openxmlformats.org/officeDocument/2006/relationships/hyperlink" Target="https://drive.google.com/file/d/1AVhFEk4m8L-hwAkDvY23rzIq8cBso9z8/view?usp=sharing" TargetMode="External"/><Relationship Id="rId34" Type="http://schemas.openxmlformats.org/officeDocument/2006/relationships/hyperlink" Target="https://docs.google.com/spreadsheets/d/1VHpY9gNXdm64VZF4RqUuu0Gsa5eAAAWK/edit?usp=sharing&amp;ouid=107185981000257211627&amp;rtpof=true&amp;sd=true" TargetMode="External"/><Relationship Id="rId42" Type="http://schemas.openxmlformats.org/officeDocument/2006/relationships/hyperlink" Target="https://drive.google.com/file/d/1KNCr4ss1mOHWwBzl_pO-KY99OG-4Cxj8/view?usp=sharing" TargetMode="External"/><Relationship Id="rId47" Type="http://schemas.openxmlformats.org/officeDocument/2006/relationships/hyperlink" Target="https://drive.google.com/file/d/1KNCr4ss1mOHWwBzl_pO-KY99OG-4Cxj8/view?usp=sharing" TargetMode="External"/><Relationship Id="rId50" Type="http://schemas.openxmlformats.org/officeDocument/2006/relationships/hyperlink" Target="https://drive.google.com/file/d/1KNCr4ss1mOHWwBzl_pO-KY99OG-4Cxj8/view?usp=sharing" TargetMode="External"/><Relationship Id="rId55" Type="http://schemas.openxmlformats.org/officeDocument/2006/relationships/hyperlink" Target="https://drive.google.com/file/d/1TKxHuHXELWUyI91eyT6HtenbyTSR9ZyA/view?usp=sharing" TargetMode="External"/><Relationship Id="rId63" Type="http://schemas.openxmlformats.org/officeDocument/2006/relationships/hyperlink" Target="https://drive.google.com/file/d/1yM6fOMwXUKFsxWDmXJx_204EYtEIFcsH/view?usp=sharing" TargetMode="External"/><Relationship Id="rId68" Type="http://schemas.openxmlformats.org/officeDocument/2006/relationships/comments" Target="../comments1.xml"/><Relationship Id="rId7" Type="http://schemas.openxmlformats.org/officeDocument/2006/relationships/hyperlink" Target="https://docs.google.com/spreadsheets/d/1VHpY9gNXdm64VZF4RqUuu0Gsa5eAAAWK/edit?usp=sharing&amp;ouid=107185981000257211627&amp;rtpof=true&amp;sd=true" TargetMode="External"/><Relationship Id="rId2" Type="http://schemas.openxmlformats.org/officeDocument/2006/relationships/hyperlink" Target="https://drive.google.com/file/d/1Xr5bgbMB--lwP0bebQScP69xVsuwNhJl/view?usp=sharing" TargetMode="External"/><Relationship Id="rId16" Type="http://schemas.openxmlformats.org/officeDocument/2006/relationships/hyperlink" Target="https://drive.google.com/file/d/1HLXoXh5QsX0Tmged4HpYlDqOf9IKUXAO/view?usp=sharing" TargetMode="External"/><Relationship Id="rId29" Type="http://schemas.openxmlformats.org/officeDocument/2006/relationships/hyperlink" Target="https://drive.google.com/file/d/1NjetXDRig4Nt9iila70r_IZN9Ve21j4c/view?usp=sharing" TargetMode="External"/><Relationship Id="rId1" Type="http://schemas.openxmlformats.org/officeDocument/2006/relationships/hyperlink" Target="https://drive.google.com/file/d/1HLXoXh5QsX0Tmged4HpYlDqOf9IKUXAO/view?usp=sharing" TargetMode="External"/><Relationship Id="rId6" Type="http://schemas.openxmlformats.org/officeDocument/2006/relationships/hyperlink" Target="https://docs.google.com/spreadsheets/d/1VHpY9gNXdm64VZF4RqUuu0Gsa5eAAAWK/edit?usp=sharing&amp;ouid=107185981000257211627&amp;rtpof=true&amp;sd=true" TargetMode="External"/><Relationship Id="rId11" Type="http://schemas.openxmlformats.org/officeDocument/2006/relationships/hyperlink" Target="https://drive.google.com/file/d/1jEQwMNDtEX0q0kiopVRqP64fH_4nKa4P/view?usp=sharing" TargetMode="External"/><Relationship Id="rId24" Type="http://schemas.openxmlformats.org/officeDocument/2006/relationships/hyperlink" Target="https://drive.google.com/drive/folders/1Z3OSIsT1I4xwz4eiGW70ihD7PC90y-M7?usp=sharing" TargetMode="External"/><Relationship Id="rId32" Type="http://schemas.openxmlformats.org/officeDocument/2006/relationships/hyperlink" Target="https://drive.google.com/file/d/1kBGKJcnqAI-g8-YTbZLK-ztzXg_ydqm0/view?usp=sharing" TargetMode="External"/><Relationship Id="rId37" Type="http://schemas.openxmlformats.org/officeDocument/2006/relationships/hyperlink" Target="https://drive.google.com/file/d/1lyRRNGMXLx_2roNCzIYmbUOpbrfoQ6r5/view?usp=sharing" TargetMode="External"/><Relationship Id="rId40" Type="http://schemas.openxmlformats.org/officeDocument/2006/relationships/hyperlink" Target="https://docs.google.com/spreadsheets/d/1VHpY9gNXdm64VZF4RqUuu0Gsa5eAAAWK/edit?usp=sharing&amp;ouid=107185981000257211627&amp;rtpof=true&amp;sd=true" TargetMode="External"/><Relationship Id="rId45" Type="http://schemas.openxmlformats.org/officeDocument/2006/relationships/hyperlink" Target="https://docs.google.com/spreadsheets/d/1VHpY9gNXdm64VZF4RqUuu0Gsa5eAAAWK/edit?usp=sharing&amp;ouid=107185981000257211627&amp;rtpof=true&amp;sd=true" TargetMode="External"/><Relationship Id="rId53" Type="http://schemas.openxmlformats.org/officeDocument/2006/relationships/hyperlink" Target="https://drive.google.com/file/d/1KNCr4ss1mOHWwBzl_pO-KY99OG-4Cxj8/view?usp=sharing" TargetMode="External"/><Relationship Id="rId58" Type="http://schemas.openxmlformats.org/officeDocument/2006/relationships/hyperlink" Target="https://drive.google.com/file/d/1CdazkcmJfh4el2sp72rQ6hpbRUq1kAlT/view?usp=sharing" TargetMode="External"/><Relationship Id="rId66" Type="http://schemas.openxmlformats.org/officeDocument/2006/relationships/drawing" Target="../drawings/drawing1.xml"/><Relationship Id="rId5" Type="http://schemas.openxmlformats.org/officeDocument/2006/relationships/hyperlink" Target="https://docs.google.com/spreadsheets/d/1VHpY9gNXdm64VZF4RqUuu0Gsa5eAAAWK/edit?usp=sharing&amp;ouid=107185981000257211627&amp;rtpof=true&amp;sd=true" TargetMode="External"/><Relationship Id="rId15" Type="http://schemas.openxmlformats.org/officeDocument/2006/relationships/hyperlink" Target="https://drive.google.com/file/d/1HLXoXh5QsX0Tmged4HpYlDqOf9IKUXAO/view?usp=sharing" TargetMode="External"/><Relationship Id="rId23" Type="http://schemas.openxmlformats.org/officeDocument/2006/relationships/hyperlink" Target="https://drive.google.com/drive/folders/1xtIxREI-PmZwf4y1Z_o5as7f2hHXgSfd?usp=sharing" TargetMode="External"/><Relationship Id="rId28" Type="http://schemas.openxmlformats.org/officeDocument/2006/relationships/hyperlink" Target="https://drive.google.com/file/d/1HLXoXh5QsX0Tmged4HpYlDqOf9IKUXAO/view?usp=sharing" TargetMode="External"/><Relationship Id="rId36" Type="http://schemas.openxmlformats.org/officeDocument/2006/relationships/hyperlink" Target="https://drive.google.com/file/d/1EnFKfpVrFn554-70RwNdYmTTpSOXqwHq/view?usp=sharing" TargetMode="External"/><Relationship Id="rId49" Type="http://schemas.openxmlformats.org/officeDocument/2006/relationships/hyperlink" Target="https://drive.google.com/file/d/1KNCr4ss1mOHWwBzl_pO-KY99OG-4Cxj8/view?usp=sharing" TargetMode="External"/><Relationship Id="rId57" Type="http://schemas.openxmlformats.org/officeDocument/2006/relationships/hyperlink" Target="https://drive.google.com/file/d/1fruGKSE86ngFWjj7Xokn4XXDzhOp1vYx/view?usp=sharing" TargetMode="External"/><Relationship Id="rId61" Type="http://schemas.openxmlformats.org/officeDocument/2006/relationships/hyperlink" Target="https://drive.google.com/file/d/1iUzMCZ8vn5AI19hgZE-nPjiMuqMxcHsw/view?usp=sharing" TargetMode="External"/><Relationship Id="rId10" Type="http://schemas.openxmlformats.org/officeDocument/2006/relationships/hyperlink" Target="https://drive.google.com/file/d/1jEQwMNDtEX0q0kiopVRqP64fH_4nKa4P/view?usp=sharing" TargetMode="External"/><Relationship Id="rId19" Type="http://schemas.openxmlformats.org/officeDocument/2006/relationships/hyperlink" Target="https://drive.google.com/file/d/1uIgIwaNZ1MXKlbIiL4hAI2ReGsxlPwiF/view?usp=sharing" TargetMode="External"/><Relationship Id="rId31" Type="http://schemas.openxmlformats.org/officeDocument/2006/relationships/hyperlink" Target="https://drive.google.com/file/d/1fWoYuH85Kc3CoTZcNLYOn8UsGEyYwWq9/view?usp=sharing" TargetMode="External"/><Relationship Id="rId44" Type="http://schemas.openxmlformats.org/officeDocument/2006/relationships/hyperlink" Target="https://drive.google.com/file/d/1KNCr4ss1mOHWwBzl_pO-KY99OG-4Cxj8/view?usp=sharing" TargetMode="External"/><Relationship Id="rId52" Type="http://schemas.openxmlformats.org/officeDocument/2006/relationships/hyperlink" Target="https://drive.google.com/file/d/1KNCr4ss1mOHWwBzl_pO-KY99OG-4Cxj8/view?usp=sharing" TargetMode="External"/><Relationship Id="rId60" Type="http://schemas.openxmlformats.org/officeDocument/2006/relationships/hyperlink" Target="https://drive.google.com/file/d/1Xr5bgbMB--lwP0bebQScP69xVsuwNhJl/view?usp=sharing" TargetMode="External"/><Relationship Id="rId65" Type="http://schemas.openxmlformats.org/officeDocument/2006/relationships/printerSettings" Target="../printerSettings/printerSettings2.bin"/><Relationship Id="rId4" Type="http://schemas.openxmlformats.org/officeDocument/2006/relationships/hyperlink" Target="https://docs.google.com/spreadsheets/d/1VHpY9gNXdm64VZF4RqUuu0Gsa5eAAAWK/edit?usp=sharing&amp;ouid=107185981000257211627&amp;rtpof=true&amp;sd=true" TargetMode="External"/><Relationship Id="rId9" Type="http://schemas.openxmlformats.org/officeDocument/2006/relationships/hyperlink" Target="https://docs.google.com/spreadsheets/d/1VHpY9gNXdm64VZF4RqUuu0Gsa5eAAAWK/edit?usp=sharing&amp;ouid=107185981000257211627&amp;rtpof=true&amp;sd=true" TargetMode="External"/><Relationship Id="rId14" Type="http://schemas.openxmlformats.org/officeDocument/2006/relationships/hyperlink" Target="https://drive.google.com/file/d/1KNCr4ss1mOHWwBzl_pO-KY99OG-4Cxj8/view?usp=sharing" TargetMode="External"/><Relationship Id="rId22" Type="http://schemas.openxmlformats.org/officeDocument/2006/relationships/hyperlink" Target="https://drive.google.com/file/d/1G61kxxwSWPZhQze7UAro80Gbp5lY3D8x/view?usp=sharing" TargetMode="External"/><Relationship Id="rId27" Type="http://schemas.openxmlformats.org/officeDocument/2006/relationships/hyperlink" Target="https://docs.google.com/spreadsheets/d/1VHpY9gNXdm64VZF4RqUuu0Gsa5eAAAWK/edit?usp=sharing&amp;ouid=107185981000257211627&amp;rtpof=true&amp;sd=true" TargetMode="External"/><Relationship Id="rId30" Type="http://schemas.openxmlformats.org/officeDocument/2006/relationships/hyperlink" Target="https://docs.google.com/spreadsheets/d/1VHpY9gNXdm64VZF4RqUuu0Gsa5eAAAWK/edit?usp=sharing&amp;ouid=107185981000257211627&amp;rtpof=true&amp;sd=true" TargetMode="External"/><Relationship Id="rId35" Type="http://schemas.openxmlformats.org/officeDocument/2006/relationships/hyperlink" Target="https://drive.google.com/file/d/1Xk_Ewi_7RB2qFHlDkM-USnLOnvpBibaY/view?usp=sharing" TargetMode="External"/><Relationship Id="rId43" Type="http://schemas.openxmlformats.org/officeDocument/2006/relationships/hyperlink" Target="https://drive.google.com/drive/folders/10s1HUtvCrovtTZW8zUW1oBOq8FNZGBeM?usp=sharing" TargetMode="External"/><Relationship Id="rId48" Type="http://schemas.openxmlformats.org/officeDocument/2006/relationships/hyperlink" Target="https://drive.google.com/file/d/1KNCr4ss1mOHWwBzl_pO-KY99OG-4Cxj8/view?usp=sharing" TargetMode="External"/><Relationship Id="rId56" Type="http://schemas.openxmlformats.org/officeDocument/2006/relationships/hyperlink" Target="https://drive.google.com/file/d/1TKxHuHXELWUyI91eyT6HtenbyTSR9ZyA/view?usp=sharing" TargetMode="External"/><Relationship Id="rId64" Type="http://schemas.openxmlformats.org/officeDocument/2006/relationships/hyperlink" Target="https://docs.google.com/spreadsheets/d/1VHpY9gNXdm64VZF4RqUuu0Gsa5eAAAWK/edit?usp=sharing&amp;ouid=107185981000257211627&amp;rtpof=true&amp;sd=true" TargetMode="External"/><Relationship Id="rId8" Type="http://schemas.openxmlformats.org/officeDocument/2006/relationships/hyperlink" Target="https://drive.google.com/file/d/1KNCr4ss1mOHWwBzl_pO-KY99OG-4Cxj8/view?usp=sharing" TargetMode="External"/><Relationship Id="rId51" Type="http://schemas.openxmlformats.org/officeDocument/2006/relationships/hyperlink" Target="https://drive.google.com/file/d/1KNCr4ss1mOHWwBzl_pO-KY99OG-4Cxj8/view?usp=sharing" TargetMode="External"/><Relationship Id="rId3" Type="http://schemas.openxmlformats.org/officeDocument/2006/relationships/hyperlink" Target="https://docs.google.com/spreadsheets/d/1VHpY9gNXdm64VZF4RqUuu0Gsa5eAAAWK/edit?usp=sharing&amp;ouid=107185981000257211627&amp;rtpof=true&amp;sd=true" TargetMode="External"/><Relationship Id="rId12" Type="http://schemas.openxmlformats.org/officeDocument/2006/relationships/hyperlink" Target="https://drive.google.com/file/d/1l2HERkt2rjsL8uXPT8SZZXb4mHyLlQZi/view?usp=sharing" TargetMode="External"/><Relationship Id="rId17" Type="http://schemas.openxmlformats.org/officeDocument/2006/relationships/hyperlink" Target="https://drive.google.com/file/d/1HLXoXh5QsX0Tmged4HpYlDqOf9IKUXAO/view?usp=sharing" TargetMode="External"/><Relationship Id="rId25" Type="http://schemas.openxmlformats.org/officeDocument/2006/relationships/hyperlink" Target="https://drive.google.com/file/d/1lyRRNGMXLx_2roNCzIYmbUOpbrfoQ6r5/view?usp=sharing" TargetMode="External"/><Relationship Id="rId33" Type="http://schemas.openxmlformats.org/officeDocument/2006/relationships/hyperlink" Target="https://docs.google.com/spreadsheets/d/1VHpY9gNXdm64VZF4RqUuu0Gsa5eAAAWK/edit?usp=sharing&amp;ouid=107185981000257211627&amp;rtpof=true&amp;sd=true" TargetMode="External"/><Relationship Id="rId38" Type="http://schemas.openxmlformats.org/officeDocument/2006/relationships/hyperlink" Target="https://drive.google.com/file/d/1lyRRNGMXLx_2roNCzIYmbUOpbrfoQ6r5/view?usp=sharing" TargetMode="External"/><Relationship Id="rId46" Type="http://schemas.openxmlformats.org/officeDocument/2006/relationships/hyperlink" Target="https://drive.google.com/file/d/1KNCr4ss1mOHWwBzl_pO-KY99OG-4Cxj8/view?usp=sharing" TargetMode="External"/><Relationship Id="rId59" Type="http://schemas.openxmlformats.org/officeDocument/2006/relationships/hyperlink" Target="https://drive.google.com/file/d/1mEyFaGADkHHOKe9C7yE9ISuRq7ahwvRL/view?usp=sharing" TargetMode="External"/><Relationship Id="rId67" Type="http://schemas.openxmlformats.org/officeDocument/2006/relationships/vmlDrawing" Target="../drawings/vmlDrawing1.vml"/><Relationship Id="rId20" Type="http://schemas.openxmlformats.org/officeDocument/2006/relationships/hyperlink" Target="https://drive.google.com/drive/folders/1xtIxREI-PmZwf4y1Z_o5as7f2hHXgSfd?usp=sharing" TargetMode="External"/><Relationship Id="rId41" Type="http://schemas.openxmlformats.org/officeDocument/2006/relationships/hyperlink" Target="https://drive.google.com/drive/folders/10s1HUtvCrovtTZW8zUW1oBOq8FNZGBeM?usp=sharing" TargetMode="External"/><Relationship Id="rId54" Type="http://schemas.openxmlformats.org/officeDocument/2006/relationships/hyperlink" Target="https://drive.google.com/file/d/1KNCr4ss1mOHWwBzl_pO-KY99OG-4Cxj8/view?usp=sharing" TargetMode="External"/><Relationship Id="rId62" Type="http://schemas.openxmlformats.org/officeDocument/2006/relationships/hyperlink" Target="https://drive.google.com/drive/folders/1kYQzIi2p_oGkjVrQ7BVnIdKnrtvZBpnI?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topLeftCell="A28" workbookViewId="0">
      <selection activeCell="C7" sqref="C7:C14"/>
    </sheetView>
  </sheetViews>
  <sheetFormatPr defaultColWidth="14.42578125" defaultRowHeight="15" customHeight="1" x14ac:dyDescent="0.25"/>
  <cols>
    <col min="1" max="1" width="23.85546875" customWidth="1"/>
    <col min="2" max="2" width="7.7109375" customWidth="1"/>
    <col min="3" max="3" width="117.42578125" customWidth="1"/>
    <col min="4" max="26" width="11.42578125" customWidth="1"/>
  </cols>
  <sheetData>
    <row r="1" spans="1:3" ht="15" customHeight="1" x14ac:dyDescent="0.25">
      <c r="A1" s="283" t="s">
        <v>0</v>
      </c>
      <c r="B1" s="284"/>
      <c r="C1" s="284"/>
    </row>
    <row r="2" spans="1:3" ht="15" customHeight="1" x14ac:dyDescent="0.25">
      <c r="A2" s="284"/>
      <c r="B2" s="284"/>
      <c r="C2" s="284"/>
    </row>
    <row r="3" spans="1:3" ht="15" customHeight="1" x14ac:dyDescent="0.25">
      <c r="A3" s="284"/>
      <c r="B3" s="284"/>
      <c r="C3" s="284"/>
    </row>
    <row r="4" spans="1:3" ht="27" customHeight="1" x14ac:dyDescent="0.25">
      <c r="A4" s="284"/>
      <c r="B4" s="284"/>
      <c r="C4" s="284"/>
    </row>
    <row r="5" spans="1:3" ht="23.25" x14ac:dyDescent="0.25">
      <c r="A5" s="1" t="s">
        <v>1</v>
      </c>
      <c r="B5" s="1"/>
      <c r="C5" s="1"/>
    </row>
    <row r="6" spans="1:3" ht="46.5" x14ac:dyDescent="0.25">
      <c r="A6" s="2" t="s">
        <v>2</v>
      </c>
      <c r="B6" s="2" t="s">
        <v>3</v>
      </c>
      <c r="C6" s="2" t="s">
        <v>4</v>
      </c>
    </row>
    <row r="7" spans="1:3" ht="42" x14ac:dyDescent="0.25">
      <c r="A7" s="3" t="s">
        <v>5</v>
      </c>
      <c r="B7" s="3">
        <v>100</v>
      </c>
      <c r="C7" s="4" t="s">
        <v>6</v>
      </c>
    </row>
    <row r="8" spans="1:3" ht="42" x14ac:dyDescent="0.25">
      <c r="A8" s="5" t="s">
        <v>7</v>
      </c>
      <c r="B8" s="5">
        <v>90</v>
      </c>
      <c r="C8" s="4" t="s">
        <v>8</v>
      </c>
    </row>
    <row r="9" spans="1:3" ht="42" x14ac:dyDescent="0.25">
      <c r="A9" s="6" t="s">
        <v>9</v>
      </c>
      <c r="B9" s="6">
        <v>80</v>
      </c>
      <c r="C9" s="7" t="s">
        <v>10</v>
      </c>
    </row>
    <row r="10" spans="1:3" ht="21" x14ac:dyDescent="0.25">
      <c r="A10" s="5" t="s">
        <v>11</v>
      </c>
      <c r="B10" s="5">
        <v>70</v>
      </c>
      <c r="C10" s="8" t="s">
        <v>12</v>
      </c>
    </row>
    <row r="11" spans="1:3" ht="21" x14ac:dyDescent="0.25">
      <c r="A11" s="6" t="s">
        <v>13</v>
      </c>
      <c r="B11" s="6">
        <v>60</v>
      </c>
      <c r="C11" s="7" t="s">
        <v>14</v>
      </c>
    </row>
    <row r="12" spans="1:3" ht="21" x14ac:dyDescent="0.25">
      <c r="A12" s="5" t="s">
        <v>15</v>
      </c>
      <c r="B12" s="5">
        <v>50</v>
      </c>
      <c r="C12" s="8" t="s">
        <v>16</v>
      </c>
    </row>
    <row r="13" spans="1:3" ht="21" x14ac:dyDescent="0.25">
      <c r="A13" s="6" t="s">
        <v>17</v>
      </c>
      <c r="B13" s="6">
        <v>30</v>
      </c>
      <c r="C13" s="7" t="s">
        <v>18</v>
      </c>
    </row>
    <row r="14" spans="1:3" ht="33.75" customHeight="1" x14ac:dyDescent="0.25">
      <c r="A14" s="5" t="s">
        <v>19</v>
      </c>
      <c r="B14" s="5">
        <v>0</v>
      </c>
      <c r="C14" s="8" t="s">
        <v>20</v>
      </c>
    </row>
    <row r="16" spans="1:3" ht="23.25" x14ac:dyDescent="0.25">
      <c r="A16" s="1" t="s">
        <v>21</v>
      </c>
      <c r="B16" s="1"/>
      <c r="C16" s="1"/>
    </row>
    <row r="17" spans="1:3" ht="46.5" x14ac:dyDescent="0.25">
      <c r="A17" s="2" t="s">
        <v>2</v>
      </c>
      <c r="B17" s="2" t="s">
        <v>3</v>
      </c>
      <c r="C17" s="2" t="s">
        <v>4</v>
      </c>
    </row>
    <row r="18" spans="1:3" ht="42" x14ac:dyDescent="0.25">
      <c r="A18" s="3" t="s">
        <v>5</v>
      </c>
      <c r="B18" s="3">
        <v>100</v>
      </c>
      <c r="C18" s="4" t="s">
        <v>22</v>
      </c>
    </row>
    <row r="19" spans="1:3" ht="42" x14ac:dyDescent="0.25">
      <c r="A19" s="5" t="s">
        <v>7</v>
      </c>
      <c r="B19" s="5">
        <v>90</v>
      </c>
      <c r="C19" s="8" t="s">
        <v>23</v>
      </c>
    </row>
    <row r="20" spans="1:3" ht="42" x14ac:dyDescent="0.25">
      <c r="A20" s="6" t="s">
        <v>9</v>
      </c>
      <c r="B20" s="6">
        <v>80</v>
      </c>
      <c r="C20" s="7" t="s">
        <v>10</v>
      </c>
    </row>
    <row r="21" spans="1:3" ht="21" x14ac:dyDescent="0.25">
      <c r="A21" s="5" t="s">
        <v>11</v>
      </c>
      <c r="B21" s="5">
        <v>70</v>
      </c>
      <c r="C21" s="8" t="s">
        <v>12</v>
      </c>
    </row>
    <row r="22" spans="1:3" ht="21" x14ac:dyDescent="0.25">
      <c r="A22" s="6" t="s">
        <v>13</v>
      </c>
      <c r="B22" s="6">
        <v>60</v>
      </c>
      <c r="C22" s="7" t="s">
        <v>14</v>
      </c>
    </row>
    <row r="23" spans="1:3" ht="21" x14ac:dyDescent="0.25">
      <c r="A23" s="5" t="s">
        <v>15</v>
      </c>
      <c r="B23" s="5">
        <v>50</v>
      </c>
      <c r="C23" s="8" t="s">
        <v>16</v>
      </c>
    </row>
    <row r="24" spans="1:3" ht="27" customHeight="1" x14ac:dyDescent="0.25">
      <c r="A24" s="6" t="s">
        <v>17</v>
      </c>
      <c r="B24" s="6">
        <v>30</v>
      </c>
      <c r="C24" s="7" t="s">
        <v>18</v>
      </c>
    </row>
    <row r="25" spans="1:3" ht="30.75" customHeight="1" x14ac:dyDescent="0.25">
      <c r="A25" s="5" t="s">
        <v>19</v>
      </c>
      <c r="B25" s="5">
        <v>0</v>
      </c>
      <c r="C25" s="8" t="s">
        <v>20</v>
      </c>
    </row>
    <row r="26" spans="1:3" ht="15.75" customHeight="1" x14ac:dyDescent="0.25"/>
    <row r="27" spans="1:3" ht="23.25" x14ac:dyDescent="0.25">
      <c r="A27" s="1" t="s">
        <v>24</v>
      </c>
      <c r="B27" s="1"/>
      <c r="C27" s="1"/>
    </row>
    <row r="28" spans="1:3" ht="15.75" customHeight="1" x14ac:dyDescent="0.25">
      <c r="A28" s="2" t="s">
        <v>2</v>
      </c>
      <c r="B28" s="2" t="s">
        <v>3</v>
      </c>
      <c r="C28" s="2" t="s">
        <v>4</v>
      </c>
    </row>
    <row r="29" spans="1:3" ht="42" x14ac:dyDescent="0.25">
      <c r="A29" s="3" t="s">
        <v>5</v>
      </c>
      <c r="B29" s="3">
        <v>100</v>
      </c>
      <c r="C29" s="4" t="s">
        <v>22</v>
      </c>
    </row>
    <row r="30" spans="1:3" ht="42" x14ac:dyDescent="0.25">
      <c r="A30" s="5" t="s">
        <v>7</v>
      </c>
      <c r="B30" s="5">
        <v>90</v>
      </c>
      <c r="C30" s="8" t="s">
        <v>23</v>
      </c>
    </row>
    <row r="31" spans="1:3" ht="42" x14ac:dyDescent="0.25">
      <c r="A31" s="6" t="s">
        <v>9</v>
      </c>
      <c r="B31" s="6">
        <v>80</v>
      </c>
      <c r="C31" s="7" t="s">
        <v>10</v>
      </c>
    </row>
    <row r="32" spans="1:3" ht="21" x14ac:dyDescent="0.25">
      <c r="A32" s="5" t="s">
        <v>11</v>
      </c>
      <c r="B32" s="5">
        <v>70</v>
      </c>
      <c r="C32" s="8" t="s">
        <v>12</v>
      </c>
    </row>
    <row r="33" spans="1:3" ht="21" x14ac:dyDescent="0.25">
      <c r="A33" s="6" t="s">
        <v>13</v>
      </c>
      <c r="B33" s="6">
        <v>60</v>
      </c>
      <c r="C33" s="7" t="s">
        <v>14</v>
      </c>
    </row>
    <row r="34" spans="1:3" ht="21" x14ac:dyDescent="0.25">
      <c r="A34" s="5" t="s">
        <v>15</v>
      </c>
      <c r="B34" s="5">
        <v>50</v>
      </c>
      <c r="C34" s="8" t="s">
        <v>16</v>
      </c>
    </row>
    <row r="35" spans="1:3" ht="21" x14ac:dyDescent="0.25">
      <c r="A35" s="6" t="s">
        <v>17</v>
      </c>
      <c r="B35" s="6">
        <v>30</v>
      </c>
      <c r="C35" s="7" t="s">
        <v>18</v>
      </c>
    </row>
    <row r="36" spans="1:3" ht="42" x14ac:dyDescent="0.25">
      <c r="A36" s="5" t="s">
        <v>19</v>
      </c>
      <c r="B36" s="5">
        <v>0</v>
      </c>
      <c r="C36" s="8" t="s">
        <v>20</v>
      </c>
    </row>
    <row r="37" spans="1:3" ht="15.75" customHeight="1" x14ac:dyDescent="0.25"/>
    <row r="38" spans="1:3" ht="15.75" customHeight="1" x14ac:dyDescent="0.25"/>
    <row r="39" spans="1:3" ht="15.75" customHeight="1" x14ac:dyDescent="0.25"/>
    <row r="40" spans="1:3" ht="15.75" customHeight="1" x14ac:dyDescent="0.25"/>
    <row r="41" spans="1:3" ht="15.75" customHeight="1" x14ac:dyDescent="0.25"/>
    <row r="42" spans="1:3" ht="15.75" customHeight="1" x14ac:dyDescent="0.25"/>
    <row r="43" spans="1:3" ht="15.75" customHeight="1" x14ac:dyDescent="0.25"/>
    <row r="44" spans="1:3" ht="15.75" customHeight="1" x14ac:dyDescent="0.25"/>
    <row r="45" spans="1:3" ht="15.75" customHeight="1" x14ac:dyDescent="0.25"/>
    <row r="46" spans="1:3" ht="15.75" customHeight="1" x14ac:dyDescent="0.25"/>
    <row r="47" spans="1:3" ht="15.75" customHeight="1" x14ac:dyDescent="0.25"/>
    <row r="48" spans="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4"/>
  </mergeCells>
  <pageMargins left="0.70866141732283472" right="0.70866141732283472" top="0.74803149606299213" bottom="0.74803149606299213" header="0" footer="0"/>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1000"/>
  <sheetViews>
    <sheetView showGridLines="0" topLeftCell="A42" workbookViewId="0">
      <selection activeCell="B50" sqref="B50"/>
    </sheetView>
  </sheetViews>
  <sheetFormatPr defaultColWidth="14.42578125" defaultRowHeight="15" customHeight="1" x14ac:dyDescent="0.25"/>
  <cols>
    <col min="1" max="1" width="3.42578125" customWidth="1"/>
    <col min="2" max="2" width="49.7109375" customWidth="1"/>
    <col min="3" max="3" width="3.42578125" customWidth="1"/>
    <col min="4" max="4" width="46.42578125" customWidth="1"/>
    <col min="5" max="5" width="3.42578125" customWidth="1"/>
    <col min="6" max="6" width="43" customWidth="1"/>
    <col min="7" max="7" width="3.85546875" customWidth="1"/>
    <col min="8" max="28" width="14.42578125" customWidth="1"/>
  </cols>
  <sheetData>
    <row r="1" spans="1:28" ht="12.75" hidden="1" customHeight="1" x14ac:dyDescent="0.25">
      <c r="A1" s="285" t="s">
        <v>25</v>
      </c>
      <c r="B1" s="286"/>
      <c r="C1" s="286"/>
      <c r="D1" s="286"/>
      <c r="E1" s="286"/>
      <c r="F1" s="287"/>
      <c r="G1" s="9"/>
      <c r="M1" s="9"/>
      <c r="N1" s="9"/>
      <c r="O1" s="9"/>
      <c r="P1" s="9"/>
      <c r="Q1" s="9"/>
      <c r="R1" s="9"/>
      <c r="S1" s="9"/>
      <c r="T1" s="9"/>
      <c r="U1" s="9"/>
      <c r="V1" s="9"/>
      <c r="W1" s="9"/>
      <c r="X1" s="9"/>
      <c r="Y1" s="9"/>
      <c r="Z1" s="9"/>
      <c r="AA1" s="9"/>
      <c r="AB1" s="9"/>
    </row>
    <row r="2" spans="1:28" ht="12.75" hidden="1" customHeight="1" x14ac:dyDescent="0.25">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x14ac:dyDescent="0.25">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x14ac:dyDescent="0.25">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x14ac:dyDescent="0.25">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x14ac:dyDescent="0.25">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x14ac:dyDescent="0.25">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x14ac:dyDescent="0.25">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x14ac:dyDescent="0.25">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x14ac:dyDescent="0.2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x14ac:dyDescent="0.2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x14ac:dyDescent="0.2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x14ac:dyDescent="0.2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x14ac:dyDescent="0.2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x14ac:dyDescent="0.2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x14ac:dyDescent="0.2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x14ac:dyDescent="0.2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x14ac:dyDescent="0.2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x14ac:dyDescent="0.2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x14ac:dyDescent="0.2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x14ac:dyDescent="0.2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x14ac:dyDescent="0.2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x14ac:dyDescent="0.2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x14ac:dyDescent="0.2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x14ac:dyDescent="0.2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x14ac:dyDescent="0.2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x14ac:dyDescent="0.25">
      <c r="A27" s="288" t="s">
        <v>62</v>
      </c>
      <c r="B27" s="284"/>
      <c r="C27" s="284"/>
      <c r="D27" s="284"/>
      <c r="E27" s="284"/>
      <c r="F27" s="284"/>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x14ac:dyDescent="0.2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x14ac:dyDescent="0.2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x14ac:dyDescent="0.2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x14ac:dyDescent="0.2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x14ac:dyDescent="0.2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x14ac:dyDescent="0.2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x14ac:dyDescent="0.2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x14ac:dyDescent="0.2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x14ac:dyDescent="0.2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x14ac:dyDescent="0.2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x14ac:dyDescent="0.2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x14ac:dyDescent="0.2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2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2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25">
      <c r="A42" s="289" t="s">
        <v>65</v>
      </c>
      <c r="B42" s="286"/>
      <c r="C42" s="286"/>
      <c r="D42" s="286"/>
      <c r="E42" s="286"/>
      <c r="F42" s="287"/>
      <c r="G42" s="13"/>
      <c r="H42" s="17" t="s">
        <v>66</v>
      </c>
      <c r="I42" s="290" t="s">
        <v>67</v>
      </c>
      <c r="J42" s="291"/>
      <c r="K42" s="291"/>
      <c r="L42" s="13"/>
      <c r="M42" s="13"/>
      <c r="N42" s="13"/>
      <c r="O42" s="13"/>
      <c r="P42" s="13"/>
      <c r="Q42" s="13"/>
      <c r="R42" s="13"/>
      <c r="S42" s="13"/>
      <c r="T42" s="13"/>
      <c r="U42" s="13"/>
      <c r="V42" s="13"/>
      <c r="W42" s="13"/>
      <c r="X42" s="13"/>
      <c r="Y42" s="13"/>
      <c r="Z42" s="13"/>
      <c r="AA42" s="13"/>
      <c r="AB42" s="13"/>
    </row>
    <row r="43" spans="1:28" ht="12.75" customHeight="1" x14ac:dyDescent="0.2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2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2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2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2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2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2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2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2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2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2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2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2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2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2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2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2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2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2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2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2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2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2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2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2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2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2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2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2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2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2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2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2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2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2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2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2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2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2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2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2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2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2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2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2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2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2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2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2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2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2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2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2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2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2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2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2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2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2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2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2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2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2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2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2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2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2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2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2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2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2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2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2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2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2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2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2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2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2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2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2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2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2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2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2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2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2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2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2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2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2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2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2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2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2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2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2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2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2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2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2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2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2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2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2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2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2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2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2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2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2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2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2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2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2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2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2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2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2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2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2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2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2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2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2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2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2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2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2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2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2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2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2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2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2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2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2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2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2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2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2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2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2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2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2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2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2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2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2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2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2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2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2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2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2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2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2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2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2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2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2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2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2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2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2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2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2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2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2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2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2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2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2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2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2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2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2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2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2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2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2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2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2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2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2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2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2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2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2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2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2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2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2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2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2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2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2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2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2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2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2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2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2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2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2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2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2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2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2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2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2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2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2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2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2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2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2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2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x14ac:dyDescent="0.25">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x14ac:dyDescent="0.25">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x14ac:dyDescent="0.25">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x14ac:dyDescent="0.25">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x14ac:dyDescent="0.25">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x14ac:dyDescent="0.25">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x14ac:dyDescent="0.25">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x14ac:dyDescent="0.25">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x14ac:dyDescent="0.25">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x14ac:dyDescent="0.25">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x14ac:dyDescent="0.25">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x14ac:dyDescent="0.25">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x14ac:dyDescent="0.25">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x14ac:dyDescent="0.25">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x14ac:dyDescent="0.25">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x14ac:dyDescent="0.25">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x14ac:dyDescent="0.25">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x14ac:dyDescent="0.25">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x14ac:dyDescent="0.25">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x14ac:dyDescent="0.25">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x14ac:dyDescent="0.25">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x14ac:dyDescent="0.25">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x14ac:dyDescent="0.25">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x14ac:dyDescent="0.25">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x14ac:dyDescent="0.25">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x14ac:dyDescent="0.25">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x14ac:dyDescent="0.25">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x14ac:dyDescent="0.25">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x14ac:dyDescent="0.25">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x14ac:dyDescent="0.25">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x14ac:dyDescent="0.25">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x14ac:dyDescent="0.25">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x14ac:dyDescent="0.25">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x14ac:dyDescent="0.25">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x14ac:dyDescent="0.25">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x14ac:dyDescent="0.25">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x14ac:dyDescent="0.25">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x14ac:dyDescent="0.25">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x14ac:dyDescent="0.25">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x14ac:dyDescent="0.25">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x14ac:dyDescent="0.25">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x14ac:dyDescent="0.25">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x14ac:dyDescent="0.25">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x14ac:dyDescent="0.25">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x14ac:dyDescent="0.25">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x14ac:dyDescent="0.25">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x14ac:dyDescent="0.25">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x14ac:dyDescent="0.25">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x14ac:dyDescent="0.25">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x14ac:dyDescent="0.25">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x14ac:dyDescent="0.25">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x14ac:dyDescent="0.25">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x14ac:dyDescent="0.25">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x14ac:dyDescent="0.25">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x14ac:dyDescent="0.25">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x14ac:dyDescent="0.25">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x14ac:dyDescent="0.25">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x14ac:dyDescent="0.25">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x14ac:dyDescent="0.25">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x14ac:dyDescent="0.25">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x14ac:dyDescent="0.25">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x14ac:dyDescent="0.25">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x14ac:dyDescent="0.25">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x14ac:dyDescent="0.25">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x14ac:dyDescent="0.25">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x14ac:dyDescent="0.25">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x14ac:dyDescent="0.25">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x14ac:dyDescent="0.25">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x14ac:dyDescent="0.25">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x14ac:dyDescent="0.25">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x14ac:dyDescent="0.25">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x14ac:dyDescent="0.25">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x14ac:dyDescent="0.25">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x14ac:dyDescent="0.25">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x14ac:dyDescent="0.25">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x14ac:dyDescent="0.25">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x14ac:dyDescent="0.25">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x14ac:dyDescent="0.25">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x14ac:dyDescent="0.25">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x14ac:dyDescent="0.25">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x14ac:dyDescent="0.25">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x14ac:dyDescent="0.25">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x14ac:dyDescent="0.25">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x14ac:dyDescent="0.25">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x14ac:dyDescent="0.25">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x14ac:dyDescent="0.25">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x14ac:dyDescent="0.25">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x14ac:dyDescent="0.25">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x14ac:dyDescent="0.25">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x14ac:dyDescent="0.25">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x14ac:dyDescent="0.25">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x14ac:dyDescent="0.25">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x14ac:dyDescent="0.25">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x14ac:dyDescent="0.25">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x14ac:dyDescent="0.25">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x14ac:dyDescent="0.25">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x14ac:dyDescent="0.25">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x14ac:dyDescent="0.25">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x14ac:dyDescent="0.25">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x14ac:dyDescent="0.25">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x14ac:dyDescent="0.25">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x14ac:dyDescent="0.25">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x14ac:dyDescent="0.25">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x14ac:dyDescent="0.25">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x14ac:dyDescent="0.25">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x14ac:dyDescent="0.25">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x14ac:dyDescent="0.25">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x14ac:dyDescent="0.25">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x14ac:dyDescent="0.25">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x14ac:dyDescent="0.25">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x14ac:dyDescent="0.25">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x14ac:dyDescent="0.25">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x14ac:dyDescent="0.25">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x14ac:dyDescent="0.25">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x14ac:dyDescent="0.25">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x14ac:dyDescent="0.25">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x14ac:dyDescent="0.25">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x14ac:dyDescent="0.25">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x14ac:dyDescent="0.25">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x14ac:dyDescent="0.25">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x14ac:dyDescent="0.25">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x14ac:dyDescent="0.25">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x14ac:dyDescent="0.25">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x14ac:dyDescent="0.25">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x14ac:dyDescent="0.25">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x14ac:dyDescent="0.25">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x14ac:dyDescent="0.25">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x14ac:dyDescent="0.25">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x14ac:dyDescent="0.25">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x14ac:dyDescent="0.25">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x14ac:dyDescent="0.25">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x14ac:dyDescent="0.25">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x14ac:dyDescent="0.25">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x14ac:dyDescent="0.25">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x14ac:dyDescent="0.25">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x14ac:dyDescent="0.25">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x14ac:dyDescent="0.25">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x14ac:dyDescent="0.25">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x14ac:dyDescent="0.25">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x14ac:dyDescent="0.25">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x14ac:dyDescent="0.25">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x14ac:dyDescent="0.25">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x14ac:dyDescent="0.25">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x14ac:dyDescent="0.25">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x14ac:dyDescent="0.25">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x14ac:dyDescent="0.25">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x14ac:dyDescent="0.25">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x14ac:dyDescent="0.25">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x14ac:dyDescent="0.25">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x14ac:dyDescent="0.25">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x14ac:dyDescent="0.25">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x14ac:dyDescent="0.25">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x14ac:dyDescent="0.25">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x14ac:dyDescent="0.25">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x14ac:dyDescent="0.25">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x14ac:dyDescent="0.25">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x14ac:dyDescent="0.25">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x14ac:dyDescent="0.25">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x14ac:dyDescent="0.25">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x14ac:dyDescent="0.25">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x14ac:dyDescent="0.25">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x14ac:dyDescent="0.25">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x14ac:dyDescent="0.25">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x14ac:dyDescent="0.25">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x14ac:dyDescent="0.25">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x14ac:dyDescent="0.25">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x14ac:dyDescent="0.25">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x14ac:dyDescent="0.25">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x14ac:dyDescent="0.25">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x14ac:dyDescent="0.25">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x14ac:dyDescent="0.25">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x14ac:dyDescent="0.25">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x14ac:dyDescent="0.25">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x14ac:dyDescent="0.25">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x14ac:dyDescent="0.25">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x14ac:dyDescent="0.25">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x14ac:dyDescent="0.25">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x14ac:dyDescent="0.25">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x14ac:dyDescent="0.25">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x14ac:dyDescent="0.25">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x14ac:dyDescent="0.25">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x14ac:dyDescent="0.25">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x14ac:dyDescent="0.25">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x14ac:dyDescent="0.25">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x14ac:dyDescent="0.25">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x14ac:dyDescent="0.25">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x14ac:dyDescent="0.25">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x14ac:dyDescent="0.25">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x14ac:dyDescent="0.25">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x14ac:dyDescent="0.25">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x14ac:dyDescent="0.25">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x14ac:dyDescent="0.25">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x14ac:dyDescent="0.25">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x14ac:dyDescent="0.25">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x14ac:dyDescent="0.25">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x14ac:dyDescent="0.25">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x14ac:dyDescent="0.25">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x14ac:dyDescent="0.25">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x14ac:dyDescent="0.25">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x14ac:dyDescent="0.25">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x14ac:dyDescent="0.25">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x14ac:dyDescent="0.25">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x14ac:dyDescent="0.25">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x14ac:dyDescent="0.25">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x14ac:dyDescent="0.25">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x14ac:dyDescent="0.25">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x14ac:dyDescent="0.25">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x14ac:dyDescent="0.25">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x14ac:dyDescent="0.25">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x14ac:dyDescent="0.25">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x14ac:dyDescent="0.25">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x14ac:dyDescent="0.25">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x14ac:dyDescent="0.25">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x14ac:dyDescent="0.25">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x14ac:dyDescent="0.25">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x14ac:dyDescent="0.25">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x14ac:dyDescent="0.25">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x14ac:dyDescent="0.25">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x14ac:dyDescent="0.25">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x14ac:dyDescent="0.25">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x14ac:dyDescent="0.25">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x14ac:dyDescent="0.25">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x14ac:dyDescent="0.25">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x14ac:dyDescent="0.25">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x14ac:dyDescent="0.25">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x14ac:dyDescent="0.25">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x14ac:dyDescent="0.25">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x14ac:dyDescent="0.25">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x14ac:dyDescent="0.25">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x14ac:dyDescent="0.25">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x14ac:dyDescent="0.25">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x14ac:dyDescent="0.25">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x14ac:dyDescent="0.25">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x14ac:dyDescent="0.25">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x14ac:dyDescent="0.25">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x14ac:dyDescent="0.25">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x14ac:dyDescent="0.25">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x14ac:dyDescent="0.25">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x14ac:dyDescent="0.25">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x14ac:dyDescent="0.25">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x14ac:dyDescent="0.25">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x14ac:dyDescent="0.25">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x14ac:dyDescent="0.25">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x14ac:dyDescent="0.25">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x14ac:dyDescent="0.25">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x14ac:dyDescent="0.25">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x14ac:dyDescent="0.25">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x14ac:dyDescent="0.25">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x14ac:dyDescent="0.25">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x14ac:dyDescent="0.25">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x14ac:dyDescent="0.25">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x14ac:dyDescent="0.25">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x14ac:dyDescent="0.25">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x14ac:dyDescent="0.25">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x14ac:dyDescent="0.25">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x14ac:dyDescent="0.25">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x14ac:dyDescent="0.25">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x14ac:dyDescent="0.25">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x14ac:dyDescent="0.25">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x14ac:dyDescent="0.25">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x14ac:dyDescent="0.25">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x14ac:dyDescent="0.25">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x14ac:dyDescent="0.25">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x14ac:dyDescent="0.25">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x14ac:dyDescent="0.25">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x14ac:dyDescent="0.25">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x14ac:dyDescent="0.25">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x14ac:dyDescent="0.25">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x14ac:dyDescent="0.25">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x14ac:dyDescent="0.25">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x14ac:dyDescent="0.25">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x14ac:dyDescent="0.25">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x14ac:dyDescent="0.25">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x14ac:dyDescent="0.25">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x14ac:dyDescent="0.25">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x14ac:dyDescent="0.25">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x14ac:dyDescent="0.25">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x14ac:dyDescent="0.25">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x14ac:dyDescent="0.25">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x14ac:dyDescent="0.25">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x14ac:dyDescent="0.25">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x14ac:dyDescent="0.25">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x14ac:dyDescent="0.25">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x14ac:dyDescent="0.25">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x14ac:dyDescent="0.25">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x14ac:dyDescent="0.25">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x14ac:dyDescent="0.25">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x14ac:dyDescent="0.25">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x14ac:dyDescent="0.25">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x14ac:dyDescent="0.25">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x14ac:dyDescent="0.25">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x14ac:dyDescent="0.25">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x14ac:dyDescent="0.25">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x14ac:dyDescent="0.25">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x14ac:dyDescent="0.25">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x14ac:dyDescent="0.25">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x14ac:dyDescent="0.25">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x14ac:dyDescent="0.25">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x14ac:dyDescent="0.25">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x14ac:dyDescent="0.25">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x14ac:dyDescent="0.25">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x14ac:dyDescent="0.25">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x14ac:dyDescent="0.25">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x14ac:dyDescent="0.25">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x14ac:dyDescent="0.25">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x14ac:dyDescent="0.25">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x14ac:dyDescent="0.25">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x14ac:dyDescent="0.25">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x14ac:dyDescent="0.25">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x14ac:dyDescent="0.25">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x14ac:dyDescent="0.25">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x14ac:dyDescent="0.25">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x14ac:dyDescent="0.25">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x14ac:dyDescent="0.25">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x14ac:dyDescent="0.25">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x14ac:dyDescent="0.25">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x14ac:dyDescent="0.25">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x14ac:dyDescent="0.25">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x14ac:dyDescent="0.25">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x14ac:dyDescent="0.25">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x14ac:dyDescent="0.25">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x14ac:dyDescent="0.25">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x14ac:dyDescent="0.25">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x14ac:dyDescent="0.25">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x14ac:dyDescent="0.25">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x14ac:dyDescent="0.25">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x14ac:dyDescent="0.25">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x14ac:dyDescent="0.25">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x14ac:dyDescent="0.25">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x14ac:dyDescent="0.25">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x14ac:dyDescent="0.25">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x14ac:dyDescent="0.25">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x14ac:dyDescent="0.25">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x14ac:dyDescent="0.25">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x14ac:dyDescent="0.25">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x14ac:dyDescent="0.25">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x14ac:dyDescent="0.25">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x14ac:dyDescent="0.25">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x14ac:dyDescent="0.25">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x14ac:dyDescent="0.25">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x14ac:dyDescent="0.25">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x14ac:dyDescent="0.25">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x14ac:dyDescent="0.25">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x14ac:dyDescent="0.25">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x14ac:dyDescent="0.25">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x14ac:dyDescent="0.25">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x14ac:dyDescent="0.25">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x14ac:dyDescent="0.25">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x14ac:dyDescent="0.25">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x14ac:dyDescent="0.25">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x14ac:dyDescent="0.25">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x14ac:dyDescent="0.25">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x14ac:dyDescent="0.25">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x14ac:dyDescent="0.25">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x14ac:dyDescent="0.25">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x14ac:dyDescent="0.25">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x14ac:dyDescent="0.25">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x14ac:dyDescent="0.25">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x14ac:dyDescent="0.25">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x14ac:dyDescent="0.25">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x14ac:dyDescent="0.25">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x14ac:dyDescent="0.25">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x14ac:dyDescent="0.25">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x14ac:dyDescent="0.25">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x14ac:dyDescent="0.25">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x14ac:dyDescent="0.25">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x14ac:dyDescent="0.25">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x14ac:dyDescent="0.25">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x14ac:dyDescent="0.25">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x14ac:dyDescent="0.25">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x14ac:dyDescent="0.25">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x14ac:dyDescent="0.25">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x14ac:dyDescent="0.25">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x14ac:dyDescent="0.25">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x14ac:dyDescent="0.25">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x14ac:dyDescent="0.25">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x14ac:dyDescent="0.25">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x14ac:dyDescent="0.25">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x14ac:dyDescent="0.25">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x14ac:dyDescent="0.25">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x14ac:dyDescent="0.25">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x14ac:dyDescent="0.25">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x14ac:dyDescent="0.25">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x14ac:dyDescent="0.25">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x14ac:dyDescent="0.25">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x14ac:dyDescent="0.25">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x14ac:dyDescent="0.25">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x14ac:dyDescent="0.25">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x14ac:dyDescent="0.25">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x14ac:dyDescent="0.25">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x14ac:dyDescent="0.25">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x14ac:dyDescent="0.25">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x14ac:dyDescent="0.25">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x14ac:dyDescent="0.25">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x14ac:dyDescent="0.25">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x14ac:dyDescent="0.25">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x14ac:dyDescent="0.25">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x14ac:dyDescent="0.25">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x14ac:dyDescent="0.25">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x14ac:dyDescent="0.25">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x14ac:dyDescent="0.25">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x14ac:dyDescent="0.25">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x14ac:dyDescent="0.25">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x14ac:dyDescent="0.25">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x14ac:dyDescent="0.25">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x14ac:dyDescent="0.25">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x14ac:dyDescent="0.25">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x14ac:dyDescent="0.25">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x14ac:dyDescent="0.25">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x14ac:dyDescent="0.25">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x14ac:dyDescent="0.25">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x14ac:dyDescent="0.25">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x14ac:dyDescent="0.25">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x14ac:dyDescent="0.25">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x14ac:dyDescent="0.25">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x14ac:dyDescent="0.25">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x14ac:dyDescent="0.25">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x14ac:dyDescent="0.25">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x14ac:dyDescent="0.25">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x14ac:dyDescent="0.25">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x14ac:dyDescent="0.25">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x14ac:dyDescent="0.25">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x14ac:dyDescent="0.25">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x14ac:dyDescent="0.25">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x14ac:dyDescent="0.25">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x14ac:dyDescent="0.25">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x14ac:dyDescent="0.25">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x14ac:dyDescent="0.25">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x14ac:dyDescent="0.25">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x14ac:dyDescent="0.25">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x14ac:dyDescent="0.25">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x14ac:dyDescent="0.25">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x14ac:dyDescent="0.25">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x14ac:dyDescent="0.25">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x14ac:dyDescent="0.25">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x14ac:dyDescent="0.25">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x14ac:dyDescent="0.25">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x14ac:dyDescent="0.25">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x14ac:dyDescent="0.25">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x14ac:dyDescent="0.25">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x14ac:dyDescent="0.25">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x14ac:dyDescent="0.25">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x14ac:dyDescent="0.25">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x14ac:dyDescent="0.25">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x14ac:dyDescent="0.25">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x14ac:dyDescent="0.25">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x14ac:dyDescent="0.25">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x14ac:dyDescent="0.25">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x14ac:dyDescent="0.25">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x14ac:dyDescent="0.25">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x14ac:dyDescent="0.25">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x14ac:dyDescent="0.25">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x14ac:dyDescent="0.25">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x14ac:dyDescent="0.25">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x14ac:dyDescent="0.25">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x14ac:dyDescent="0.25">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x14ac:dyDescent="0.25">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x14ac:dyDescent="0.25">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x14ac:dyDescent="0.25">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x14ac:dyDescent="0.25">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x14ac:dyDescent="0.25">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x14ac:dyDescent="0.25">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x14ac:dyDescent="0.25">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x14ac:dyDescent="0.25">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x14ac:dyDescent="0.25">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x14ac:dyDescent="0.25">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x14ac:dyDescent="0.25">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x14ac:dyDescent="0.25">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x14ac:dyDescent="0.25">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x14ac:dyDescent="0.25">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x14ac:dyDescent="0.25">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x14ac:dyDescent="0.25">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x14ac:dyDescent="0.25">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x14ac:dyDescent="0.25">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x14ac:dyDescent="0.25">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x14ac:dyDescent="0.25">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x14ac:dyDescent="0.25">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x14ac:dyDescent="0.25">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x14ac:dyDescent="0.25">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x14ac:dyDescent="0.25">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x14ac:dyDescent="0.25">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x14ac:dyDescent="0.25">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x14ac:dyDescent="0.25">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x14ac:dyDescent="0.25">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x14ac:dyDescent="0.25">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x14ac:dyDescent="0.25">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x14ac:dyDescent="0.25">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x14ac:dyDescent="0.25">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x14ac:dyDescent="0.25">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x14ac:dyDescent="0.25">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x14ac:dyDescent="0.25">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x14ac:dyDescent="0.25">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x14ac:dyDescent="0.25">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x14ac:dyDescent="0.25">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x14ac:dyDescent="0.25">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x14ac:dyDescent="0.25">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x14ac:dyDescent="0.25">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x14ac:dyDescent="0.25">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x14ac:dyDescent="0.25">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x14ac:dyDescent="0.25">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x14ac:dyDescent="0.25">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x14ac:dyDescent="0.25">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x14ac:dyDescent="0.25">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x14ac:dyDescent="0.25">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x14ac:dyDescent="0.25">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x14ac:dyDescent="0.25">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x14ac:dyDescent="0.25">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x14ac:dyDescent="0.25">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x14ac:dyDescent="0.25">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x14ac:dyDescent="0.25">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x14ac:dyDescent="0.25">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x14ac:dyDescent="0.25">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x14ac:dyDescent="0.25">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x14ac:dyDescent="0.25">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x14ac:dyDescent="0.25">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x14ac:dyDescent="0.25">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x14ac:dyDescent="0.25">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x14ac:dyDescent="0.25">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x14ac:dyDescent="0.25">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x14ac:dyDescent="0.25">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x14ac:dyDescent="0.25">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x14ac:dyDescent="0.25">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x14ac:dyDescent="0.25">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x14ac:dyDescent="0.25">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x14ac:dyDescent="0.25">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x14ac:dyDescent="0.25">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x14ac:dyDescent="0.25">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x14ac:dyDescent="0.25">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x14ac:dyDescent="0.25">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x14ac:dyDescent="0.25">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x14ac:dyDescent="0.25">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x14ac:dyDescent="0.25">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x14ac:dyDescent="0.25">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x14ac:dyDescent="0.25">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x14ac:dyDescent="0.25">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x14ac:dyDescent="0.25">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x14ac:dyDescent="0.25">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x14ac:dyDescent="0.25">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x14ac:dyDescent="0.25">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x14ac:dyDescent="0.25">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x14ac:dyDescent="0.25">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x14ac:dyDescent="0.25">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x14ac:dyDescent="0.25">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x14ac:dyDescent="0.25">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x14ac:dyDescent="0.25">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x14ac:dyDescent="0.25">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x14ac:dyDescent="0.25">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x14ac:dyDescent="0.25">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x14ac:dyDescent="0.25">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x14ac:dyDescent="0.25">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x14ac:dyDescent="0.25">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x14ac:dyDescent="0.25">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x14ac:dyDescent="0.25">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x14ac:dyDescent="0.25">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x14ac:dyDescent="0.25">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x14ac:dyDescent="0.25">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x14ac:dyDescent="0.25">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x14ac:dyDescent="0.25">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x14ac:dyDescent="0.25">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x14ac:dyDescent="0.25">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x14ac:dyDescent="0.25">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x14ac:dyDescent="0.25">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x14ac:dyDescent="0.25">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x14ac:dyDescent="0.25">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x14ac:dyDescent="0.25">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x14ac:dyDescent="0.25">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x14ac:dyDescent="0.25">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x14ac:dyDescent="0.25">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x14ac:dyDescent="0.25">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x14ac:dyDescent="0.25">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x14ac:dyDescent="0.25">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x14ac:dyDescent="0.25">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x14ac:dyDescent="0.25">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x14ac:dyDescent="0.25">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x14ac:dyDescent="0.25">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x14ac:dyDescent="0.25">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x14ac:dyDescent="0.25">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x14ac:dyDescent="0.25">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x14ac:dyDescent="0.25">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x14ac:dyDescent="0.25">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x14ac:dyDescent="0.25">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x14ac:dyDescent="0.25">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x14ac:dyDescent="0.25">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x14ac:dyDescent="0.25">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x14ac:dyDescent="0.25">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x14ac:dyDescent="0.25">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x14ac:dyDescent="0.25">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x14ac:dyDescent="0.25">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x14ac:dyDescent="0.25">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x14ac:dyDescent="0.25">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x14ac:dyDescent="0.25">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x14ac:dyDescent="0.25">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x14ac:dyDescent="0.25">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x14ac:dyDescent="0.25">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x14ac:dyDescent="0.25">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x14ac:dyDescent="0.25">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x14ac:dyDescent="0.25">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x14ac:dyDescent="0.25">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x14ac:dyDescent="0.25">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x14ac:dyDescent="0.25">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x14ac:dyDescent="0.25">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x14ac:dyDescent="0.25">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x14ac:dyDescent="0.25">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x14ac:dyDescent="0.25">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x14ac:dyDescent="0.25">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x14ac:dyDescent="0.25">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x14ac:dyDescent="0.25">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x14ac:dyDescent="0.25">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x14ac:dyDescent="0.25">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x14ac:dyDescent="0.25">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x14ac:dyDescent="0.25">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x14ac:dyDescent="0.25">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x14ac:dyDescent="0.25">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x14ac:dyDescent="0.25">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x14ac:dyDescent="0.25">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x14ac:dyDescent="0.25">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x14ac:dyDescent="0.25">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x14ac:dyDescent="0.25">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x14ac:dyDescent="0.25">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x14ac:dyDescent="0.25">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x14ac:dyDescent="0.25">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x14ac:dyDescent="0.25">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x14ac:dyDescent="0.25">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x14ac:dyDescent="0.25">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x14ac:dyDescent="0.25">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x14ac:dyDescent="0.25">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x14ac:dyDescent="0.25">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x14ac:dyDescent="0.25">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x14ac:dyDescent="0.25">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x14ac:dyDescent="0.25">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x14ac:dyDescent="0.25">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x14ac:dyDescent="0.25">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x14ac:dyDescent="0.25">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x14ac:dyDescent="0.25">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x14ac:dyDescent="0.25">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x14ac:dyDescent="0.25">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x14ac:dyDescent="0.25">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x14ac:dyDescent="0.25">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x14ac:dyDescent="0.25">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x14ac:dyDescent="0.25">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x14ac:dyDescent="0.25">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x14ac:dyDescent="0.25">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x14ac:dyDescent="0.25">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x14ac:dyDescent="0.25">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x14ac:dyDescent="0.25">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x14ac:dyDescent="0.25">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x14ac:dyDescent="0.25">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x14ac:dyDescent="0.25">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x14ac:dyDescent="0.25">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x14ac:dyDescent="0.25">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x14ac:dyDescent="0.25">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x14ac:dyDescent="0.25">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x14ac:dyDescent="0.25">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x14ac:dyDescent="0.25">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x14ac:dyDescent="0.25">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x14ac:dyDescent="0.25">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x14ac:dyDescent="0.25">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x14ac:dyDescent="0.25">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x14ac:dyDescent="0.25">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x14ac:dyDescent="0.25">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x14ac:dyDescent="0.25">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x14ac:dyDescent="0.25">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x14ac:dyDescent="0.25">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x14ac:dyDescent="0.25">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x14ac:dyDescent="0.25">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x14ac:dyDescent="0.25">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x14ac:dyDescent="0.25">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x14ac:dyDescent="0.25">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x14ac:dyDescent="0.25">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x14ac:dyDescent="0.25">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x14ac:dyDescent="0.25">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x14ac:dyDescent="0.25">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x14ac:dyDescent="0.25">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x14ac:dyDescent="0.25">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x14ac:dyDescent="0.25">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x14ac:dyDescent="0.25">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x14ac:dyDescent="0.25">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x14ac:dyDescent="0.25">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x14ac:dyDescent="0.25">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x14ac:dyDescent="0.25">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x14ac:dyDescent="0.25">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x14ac:dyDescent="0.25">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x14ac:dyDescent="0.25">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x14ac:dyDescent="0.25">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x14ac:dyDescent="0.25">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x14ac:dyDescent="0.25">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x14ac:dyDescent="0.25">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x14ac:dyDescent="0.25">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x14ac:dyDescent="0.25">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x14ac:dyDescent="0.25">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x14ac:dyDescent="0.25">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x14ac:dyDescent="0.25">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x14ac:dyDescent="0.25">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x14ac:dyDescent="0.25">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x14ac:dyDescent="0.25">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x14ac:dyDescent="0.25">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x14ac:dyDescent="0.25">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x14ac:dyDescent="0.25">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x14ac:dyDescent="0.25">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x14ac:dyDescent="0.25">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x14ac:dyDescent="0.25">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x14ac:dyDescent="0.25">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x14ac:dyDescent="0.25">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x14ac:dyDescent="0.25">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x14ac:dyDescent="0.25">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x14ac:dyDescent="0.25">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x14ac:dyDescent="0.25">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x14ac:dyDescent="0.25">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x14ac:dyDescent="0.25">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x14ac:dyDescent="0.25">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x14ac:dyDescent="0.25">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x14ac:dyDescent="0.25">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x14ac:dyDescent="0.25">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x14ac:dyDescent="0.25">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x14ac:dyDescent="0.25">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x14ac:dyDescent="0.25">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x14ac:dyDescent="0.25">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x14ac:dyDescent="0.25">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x14ac:dyDescent="0.25">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x14ac:dyDescent="0.25">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x14ac:dyDescent="0.25">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x14ac:dyDescent="0.25">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x14ac:dyDescent="0.25">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x14ac:dyDescent="0.25">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x14ac:dyDescent="0.25">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x14ac:dyDescent="0.25">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x14ac:dyDescent="0.25">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x14ac:dyDescent="0.25">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x14ac:dyDescent="0.25">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x14ac:dyDescent="0.25">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x14ac:dyDescent="0.25">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x14ac:dyDescent="0.25">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x14ac:dyDescent="0.25">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x14ac:dyDescent="0.25">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x14ac:dyDescent="0.25">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x14ac:dyDescent="0.25">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x14ac:dyDescent="0.25">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x14ac:dyDescent="0.25">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x14ac:dyDescent="0.25">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x14ac:dyDescent="0.25">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4.42578125" defaultRowHeight="15" customHeight="1" x14ac:dyDescent="0.25"/>
  <cols>
    <col min="1" max="1" width="11.42578125" customWidth="1"/>
    <col min="2" max="2" width="18.28515625" customWidth="1"/>
    <col min="3" max="3" width="3.85546875" customWidth="1"/>
    <col min="4" max="4" width="136.140625" customWidth="1"/>
    <col min="5" max="5" width="48.140625" customWidth="1"/>
    <col min="6" max="26" width="11.42578125" customWidth="1"/>
  </cols>
  <sheetData>
    <row r="1" spans="1:26" ht="15.75" x14ac:dyDescent="0.25">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75" x14ac:dyDescent="0.25">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75" x14ac:dyDescent="0.25">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75" x14ac:dyDescent="0.25">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75" x14ac:dyDescent="0.25">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75" x14ac:dyDescent="0.25">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75" x14ac:dyDescent="0.25">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75" x14ac:dyDescent="0.25">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75" x14ac:dyDescent="0.25">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75" x14ac:dyDescent="0.25">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75" x14ac:dyDescent="0.25">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75" x14ac:dyDescent="0.25">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75" x14ac:dyDescent="0.25">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75" x14ac:dyDescent="0.25">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75" x14ac:dyDescent="0.25">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75" x14ac:dyDescent="0.25">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75" x14ac:dyDescent="0.25">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75" x14ac:dyDescent="0.25">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75" x14ac:dyDescent="0.25">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75" x14ac:dyDescent="0.25">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25">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25">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25">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25">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25">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25">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25">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25">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25">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25">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25">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25">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25">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25">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25">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25">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25">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25">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25">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25">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25">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25">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25">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25">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25">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25">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25">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25">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25">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25">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25">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25">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25">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25">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25">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25">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25">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25">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25">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25">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25">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5">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25">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25">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25">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25">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25">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25">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25">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25">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25">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25">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25">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25">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25">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25">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25">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25">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25">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25">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25">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25">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25">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25">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25">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5">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25">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25">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25">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25">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25">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25">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25">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25">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25">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25">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25">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25">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25">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25">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25">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25">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25">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25">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25">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25">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25">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25">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25">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25">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25">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25">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25">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25">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25">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25">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25">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25">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25">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25">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25">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25">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25">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25">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25">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25">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25">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25">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25">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25">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25">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25">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25">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25">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25">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25">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25">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25">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25">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25">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25">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25">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25">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25">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25">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25">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25">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25">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25">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25">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25">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25">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25">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25">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25">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25">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25">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25">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25">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25">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25">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25">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25">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25">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25">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25">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25">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25">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25">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25">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25">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25">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25">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25">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25">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25">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25">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25">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25">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25">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25">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25">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25">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25">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25">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25">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25">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25">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25">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25">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25">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25">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25">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25">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25">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25">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25">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25">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25">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25">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25">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25">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25">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25">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25">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25">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25">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25">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25">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25">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25">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25">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25">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25">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25">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25">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25">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25">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25">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25">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25">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25">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25">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25">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25">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25">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25">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25">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25">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25">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25">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25">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25">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25">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25">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25">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25">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25">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25">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25">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25">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25">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25">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25">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25">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25">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25">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25">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25">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25">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25">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25">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25">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25">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25">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25">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25">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25">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25">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25">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25">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25">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25">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25">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25">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25">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25">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25">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25">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25">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25">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25">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25">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25">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25">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25">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25">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25">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25">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25">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25">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25">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25">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25">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25">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25">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25">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25">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25">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25">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25">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25">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25">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25">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25">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25">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25">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25">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25">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25">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25">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25">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25">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25">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25">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25">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25">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25">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25">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25">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25">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25">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25">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25">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25">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25">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25">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25">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25">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25">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25">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25">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25">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25">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25">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25">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25">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25">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25">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25">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25">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25">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25">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25">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25">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25">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25">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25">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25">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25">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25">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25">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25">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25">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25">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25">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25">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25">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25">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25">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25">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25">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25">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25">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25">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25">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25">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25">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25">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25">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25">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25">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25">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25">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25">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25">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25">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25">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25">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25">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25">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25">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25">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25">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25">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25">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25">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25">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25">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25">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25">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25">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25">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25">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25">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25">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25">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25">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25">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25">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25">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25">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25">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25">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25">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25">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25">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25">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25">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25">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25">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25">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25">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25">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25">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25">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25">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25">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25">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25">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25">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25">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25">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25">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25">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25">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25">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25">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25">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25">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25">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25">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25">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25">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25">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25">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25">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25">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25">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25">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25">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25">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25">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25">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25">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25">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25">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25">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25">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25">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25">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25">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25">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25">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25">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25">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25">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25">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25">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25">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25">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25">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25">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25">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25">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25">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25">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25">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25">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25">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25">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25">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25">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25">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25">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25">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25">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25">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25">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25">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25">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25">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25">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25">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25">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25">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25">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25">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25">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25">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25">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25">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25">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25">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25">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25">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25">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25">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25">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25">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25">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25">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25">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25">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25">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25">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25">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25">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25">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25">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25">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25">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25">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25">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25">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25">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25">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25">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25">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25">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25">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25">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25">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25">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25">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25">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25">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25">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25">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25">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25">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25">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25">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25">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25">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25">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25">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25">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25">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25">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25">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25">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25">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25">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25">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25">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25">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25">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25">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25">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25">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25">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25">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25">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25">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25">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25">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25">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25">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25">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25">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25">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25">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25">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25">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25">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25">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25">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25">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25">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25">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25">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25">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25">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25">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25">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25">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25">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25">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25">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25">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25">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25">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25">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25">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25">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25">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25">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25">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25">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25">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25">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25">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25">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25">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25">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25">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25">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25">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25">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25">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25">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25">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25">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25">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25">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25">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25">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25">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25">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25">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25">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25">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25">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25">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25">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25">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25">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25">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25">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25">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25">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25">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25">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25">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25">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25">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25">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25">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25">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25">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25">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25">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25">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25">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25">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25">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25">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25">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25">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25">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25">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25">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25">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25">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25">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25">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25">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25">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25">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25">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25">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25">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25">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25">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25">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25">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25">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25">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25">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25">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25">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25">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25">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25">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25">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25">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25">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25">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25">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25">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25">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25">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25">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25">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25">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25">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25">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25">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25">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25">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25">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25">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25">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25">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25">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25">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25">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25">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25">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25">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25">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25">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25">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25">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25">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25">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25">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25">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25">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25">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25">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25">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25">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25">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25">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25">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25">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25">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25">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25">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25">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25">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25">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25">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25">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25">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25">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25">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25">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25">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25">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25">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25">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25">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25">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25">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25">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25">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25">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25">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25">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25">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25">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25">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25">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25">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25">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25">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25">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25">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25">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25">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25">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25">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25">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25">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25">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25">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25">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25">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25">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25">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25">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25">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25">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25">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25">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25">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25">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25">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25">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25">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25">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25">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25">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25">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25">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25">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25">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25">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25">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25">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25">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25">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25">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25">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25">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25">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25">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25">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25">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25">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25">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25">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25">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25">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25">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25">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25">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25">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25">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25">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25">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25">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25">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25">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25">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25">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25">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25">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25">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25">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25">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25">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25">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25">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25">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25">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25">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25">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25">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25">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25">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25">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25">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25">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25">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25">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25">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25">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25">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25">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25">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25">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25">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25">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25">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25">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25">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25">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25">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25">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25">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25">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25">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25">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25">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25">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25">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25">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25">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25">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25">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25">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25">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25">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25">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25">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25">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25">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25">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25">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25">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25">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25">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25">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25">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25">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25">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25">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25">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25">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25">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25">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25">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25">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25">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25">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25">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25">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25">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25">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25">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25">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25">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25">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25">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25">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25">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25">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25">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25">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25">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25">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25">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25">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25">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25">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25">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25">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25">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25">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25">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25">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25">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25">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25">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25">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25">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25">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25">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25">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25">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25">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25">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25">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25">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25">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25">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25">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25">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25">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25">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25">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25">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25">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25">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25">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25">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25">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25">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25">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25">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25">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25">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25">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25">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25">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25">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25">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25">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25">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25">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25">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25">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25">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25">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25">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25">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25">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25">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25">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25">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25">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25">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25">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25">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25">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25">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25">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25">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25">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25">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25">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25">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25">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25">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25">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25">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25">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25">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25">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25">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25">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25">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25">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25">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25">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25">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25">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25">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25">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25">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25">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25">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25">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25">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25">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25">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25">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25">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25">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25">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25">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25">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25">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25">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25">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25">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25">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25">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25">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25">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25">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25">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25">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25">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25">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25">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25">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25">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25">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25">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25">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25">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25">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25">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25">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25">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4" workbookViewId="0">
      <selection activeCell="D11" sqref="D11"/>
    </sheetView>
  </sheetViews>
  <sheetFormatPr defaultColWidth="14.42578125" defaultRowHeight="15" customHeight="1" x14ac:dyDescent="0.25"/>
  <cols>
    <col min="1" max="1" width="6.28515625" customWidth="1"/>
    <col min="2" max="2" width="38.7109375" customWidth="1"/>
    <col min="3" max="3" width="8.85546875" customWidth="1"/>
    <col min="4" max="5" width="14.85546875" customWidth="1"/>
    <col min="6" max="26" width="8.85546875" customWidth="1"/>
  </cols>
  <sheetData>
    <row r="1" spans="1:26" ht="15.75" x14ac:dyDescent="0.25">
      <c r="A1" s="300" t="s">
        <v>91</v>
      </c>
      <c r="B1" s="284"/>
      <c r="C1" s="284"/>
      <c r="D1" s="284"/>
      <c r="E1" s="284"/>
      <c r="F1" s="27"/>
      <c r="G1" s="27"/>
      <c r="H1" s="27"/>
      <c r="I1" s="27"/>
      <c r="J1" s="27"/>
      <c r="K1" s="27"/>
      <c r="L1" s="27"/>
      <c r="M1" s="27"/>
      <c r="N1" s="27"/>
      <c r="O1" s="27"/>
      <c r="P1" s="27"/>
      <c r="Q1" s="27"/>
      <c r="R1" s="27"/>
      <c r="S1" s="27"/>
      <c r="T1" s="27"/>
      <c r="U1" s="27"/>
      <c r="V1" s="27"/>
      <c r="W1" s="27"/>
      <c r="X1" s="27"/>
      <c r="Y1" s="27"/>
      <c r="Z1" s="27"/>
    </row>
    <row r="2" spans="1:26" ht="15.75" x14ac:dyDescent="0.25">
      <c r="A2" s="300" t="s">
        <v>327</v>
      </c>
      <c r="B2" s="284"/>
      <c r="C2" s="284"/>
      <c r="D2" s="284"/>
      <c r="E2" s="284"/>
      <c r="F2" s="27"/>
      <c r="G2" s="27"/>
      <c r="H2" s="27"/>
      <c r="I2" s="27"/>
      <c r="J2" s="27"/>
      <c r="K2" s="27"/>
      <c r="L2" s="27"/>
      <c r="M2" s="27"/>
      <c r="N2" s="27"/>
      <c r="O2" s="27"/>
      <c r="P2" s="27"/>
      <c r="Q2" s="27"/>
      <c r="R2" s="27"/>
      <c r="S2" s="27"/>
      <c r="T2" s="27"/>
      <c r="U2" s="27"/>
      <c r="V2" s="27"/>
      <c r="W2" s="27"/>
      <c r="X2" s="27"/>
      <c r="Y2" s="27"/>
      <c r="Z2" s="27"/>
    </row>
    <row r="3" spans="1:26" ht="15.75" x14ac:dyDescent="0.25">
      <c r="A3" s="300" t="s">
        <v>92</v>
      </c>
      <c r="B3" s="284"/>
      <c r="C3" s="284"/>
      <c r="D3" s="284"/>
      <c r="E3" s="284"/>
      <c r="F3" s="27"/>
      <c r="G3" s="27"/>
      <c r="H3" s="27"/>
      <c r="I3" s="27"/>
      <c r="J3" s="27"/>
      <c r="K3" s="27"/>
      <c r="L3" s="27"/>
      <c r="M3" s="27"/>
      <c r="N3" s="27"/>
      <c r="O3" s="27"/>
      <c r="P3" s="27"/>
      <c r="Q3" s="27"/>
      <c r="R3" s="27"/>
      <c r="S3" s="27"/>
      <c r="T3" s="27"/>
      <c r="U3" s="27"/>
      <c r="V3" s="27"/>
      <c r="W3" s="27"/>
      <c r="X3" s="27"/>
      <c r="Y3" s="27"/>
      <c r="Z3" s="27"/>
    </row>
    <row r="4" spans="1:26" x14ac:dyDescent="0.2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x14ac:dyDescent="0.25">
      <c r="A5" s="301" t="s">
        <v>26</v>
      </c>
      <c r="B5" s="301" t="s">
        <v>93</v>
      </c>
      <c r="C5" s="301" t="s">
        <v>94</v>
      </c>
      <c r="D5" s="303" t="s">
        <v>95</v>
      </c>
      <c r="E5" s="287"/>
      <c r="F5" s="27"/>
      <c r="G5" s="27"/>
      <c r="H5" s="27"/>
      <c r="I5" s="27"/>
      <c r="J5" s="27"/>
      <c r="K5" s="27"/>
      <c r="L5" s="27"/>
      <c r="M5" s="27"/>
      <c r="N5" s="27"/>
      <c r="O5" s="27"/>
      <c r="P5" s="27"/>
      <c r="Q5" s="27"/>
      <c r="R5" s="27"/>
      <c r="S5" s="27"/>
      <c r="T5" s="27"/>
      <c r="U5" s="27"/>
      <c r="V5" s="27"/>
      <c r="W5" s="27"/>
      <c r="X5" s="27"/>
      <c r="Y5" s="27"/>
      <c r="Z5" s="27"/>
    </row>
    <row r="6" spans="1:26" ht="15.75" x14ac:dyDescent="0.25">
      <c r="A6" s="302"/>
      <c r="B6" s="302"/>
      <c r="C6" s="302"/>
      <c r="D6" s="28">
        <f>E6-1</f>
        <v>2021</v>
      </c>
      <c r="E6" s="28">
        <v>2022</v>
      </c>
      <c r="F6" s="27"/>
      <c r="G6" s="27"/>
      <c r="H6" s="27"/>
      <c r="I6" s="27"/>
      <c r="J6" s="27"/>
      <c r="K6" s="27"/>
      <c r="L6" s="27"/>
      <c r="M6" s="27"/>
      <c r="N6" s="27"/>
      <c r="O6" s="27"/>
      <c r="P6" s="27"/>
      <c r="Q6" s="27"/>
      <c r="R6" s="27"/>
      <c r="S6" s="27"/>
      <c r="T6" s="27"/>
      <c r="U6" s="27"/>
      <c r="V6" s="27"/>
      <c r="W6" s="27"/>
      <c r="X6" s="27"/>
      <c r="Y6" s="27"/>
      <c r="Z6" s="27"/>
    </row>
    <row r="7" spans="1:26" ht="15.75" x14ac:dyDescent="0.25">
      <c r="A7" s="29">
        <v>1</v>
      </c>
      <c r="B7" s="30" t="s">
        <v>96</v>
      </c>
      <c r="C7" s="31">
        <v>30</v>
      </c>
      <c r="D7" s="32">
        <v>23.56</v>
      </c>
      <c r="E7" s="33">
        <f>BAKESBANGPOL!E3</f>
        <v>24.299999999999997</v>
      </c>
      <c r="F7" s="27"/>
      <c r="G7" s="27"/>
      <c r="H7" s="27"/>
      <c r="I7" s="27"/>
      <c r="J7" s="27"/>
      <c r="K7" s="27"/>
      <c r="L7" s="27"/>
      <c r="M7" s="27"/>
      <c r="N7" s="27"/>
      <c r="O7" s="27"/>
      <c r="P7" s="27"/>
      <c r="Q7" s="27"/>
      <c r="R7" s="27"/>
      <c r="S7" s="27"/>
      <c r="T7" s="27"/>
      <c r="U7" s="27"/>
      <c r="V7" s="27"/>
      <c r="W7" s="27"/>
      <c r="X7" s="27"/>
      <c r="Y7" s="27"/>
      <c r="Z7" s="27"/>
    </row>
    <row r="8" spans="1:26" ht="15.75" x14ac:dyDescent="0.25">
      <c r="A8" s="34">
        <v>2</v>
      </c>
      <c r="B8" s="30" t="s">
        <v>97</v>
      </c>
      <c r="C8" s="35">
        <v>30</v>
      </c>
      <c r="D8" s="36">
        <v>23.94</v>
      </c>
      <c r="E8" s="33">
        <f>BAKESBANGPOL!E51</f>
        <v>23.4</v>
      </c>
      <c r="F8" s="27"/>
      <c r="G8" s="27"/>
      <c r="H8" s="27"/>
      <c r="I8" s="27"/>
      <c r="J8" s="27"/>
      <c r="K8" s="27"/>
      <c r="L8" s="27"/>
      <c r="M8" s="27"/>
      <c r="N8" s="27"/>
      <c r="O8" s="27"/>
      <c r="P8" s="27"/>
      <c r="Q8" s="27"/>
      <c r="R8" s="27"/>
      <c r="S8" s="27"/>
      <c r="T8" s="27"/>
      <c r="U8" s="27"/>
      <c r="V8" s="27"/>
      <c r="W8" s="27"/>
      <c r="X8" s="27"/>
      <c r="Y8" s="27"/>
      <c r="Z8" s="27"/>
    </row>
    <row r="9" spans="1:26" ht="15.75" x14ac:dyDescent="0.25">
      <c r="A9" s="34">
        <v>3</v>
      </c>
      <c r="B9" s="30" t="s">
        <v>98</v>
      </c>
      <c r="C9" s="35">
        <v>15</v>
      </c>
      <c r="D9" s="36">
        <v>10</v>
      </c>
      <c r="E9" s="33">
        <f>BAKESBANGPOL!E78</f>
        <v>10.8</v>
      </c>
      <c r="F9" s="27"/>
      <c r="G9" s="27"/>
      <c r="H9" s="27"/>
      <c r="I9" s="27"/>
      <c r="J9" s="27"/>
      <c r="K9" s="27"/>
      <c r="L9" s="27"/>
      <c r="M9" s="27"/>
      <c r="N9" s="27"/>
      <c r="O9" s="27"/>
      <c r="P9" s="27"/>
      <c r="Q9" s="27"/>
      <c r="R9" s="27"/>
      <c r="S9" s="27"/>
      <c r="T9" s="27"/>
      <c r="U9" s="27"/>
      <c r="V9" s="27"/>
      <c r="W9" s="27"/>
      <c r="X9" s="27"/>
      <c r="Y9" s="27"/>
      <c r="Z9" s="27"/>
    </row>
    <row r="10" spans="1:26" ht="31.5" x14ac:dyDescent="0.25">
      <c r="A10" s="34">
        <v>4</v>
      </c>
      <c r="B10" s="30" t="s">
        <v>99</v>
      </c>
      <c r="C10" s="35">
        <v>25</v>
      </c>
      <c r="D10" s="36">
        <v>15.8</v>
      </c>
      <c r="E10" s="33">
        <f>BAKESBANGPOL!E105</f>
        <v>21.4</v>
      </c>
      <c r="F10" s="27"/>
      <c r="G10" s="27"/>
      <c r="H10" s="27"/>
      <c r="I10" s="27"/>
      <c r="J10" s="27"/>
      <c r="K10" s="27"/>
      <c r="L10" s="27"/>
      <c r="M10" s="27"/>
      <c r="N10" s="27"/>
      <c r="O10" s="27"/>
      <c r="P10" s="27"/>
      <c r="Q10" s="27"/>
      <c r="R10" s="27"/>
      <c r="S10" s="27"/>
      <c r="T10" s="27"/>
      <c r="U10" s="27"/>
      <c r="V10" s="27"/>
      <c r="W10" s="27"/>
      <c r="X10" s="27"/>
      <c r="Y10" s="27"/>
      <c r="Z10" s="27"/>
    </row>
    <row r="11" spans="1:26" ht="15.75" x14ac:dyDescent="0.25">
      <c r="A11" s="292" t="s">
        <v>95</v>
      </c>
      <c r="B11" s="286"/>
      <c r="C11" s="286"/>
      <c r="D11" s="37">
        <f>SUM(D7:D10)</f>
        <v>73.3</v>
      </c>
      <c r="E11" s="37">
        <f>SUM(E7:E10)</f>
        <v>79.900000000000006</v>
      </c>
      <c r="F11" s="27"/>
      <c r="G11" s="27"/>
      <c r="H11" s="27"/>
      <c r="I11" s="27"/>
      <c r="J11" s="27"/>
      <c r="K11" s="27"/>
      <c r="L11" s="27"/>
      <c r="M11" s="27"/>
      <c r="N11" s="27"/>
      <c r="O11" s="27"/>
      <c r="P11" s="27"/>
      <c r="Q11" s="27"/>
      <c r="R11" s="27"/>
      <c r="S11" s="27"/>
      <c r="T11" s="27"/>
      <c r="U11" s="27"/>
      <c r="V11" s="27"/>
      <c r="W11" s="27"/>
      <c r="X11" s="27"/>
      <c r="Y11" s="27"/>
      <c r="Z11" s="27"/>
    </row>
    <row r="12" spans="1:26" ht="20.25" x14ac:dyDescent="0.25">
      <c r="A12" s="27"/>
      <c r="B12" s="27"/>
      <c r="C12" s="27"/>
      <c r="D12" s="38"/>
      <c r="E12" s="38"/>
      <c r="F12" s="27"/>
      <c r="G12" s="27"/>
      <c r="H12" s="27"/>
      <c r="I12" s="27"/>
      <c r="J12" s="27"/>
      <c r="K12" s="27"/>
      <c r="L12" s="27"/>
      <c r="M12" s="27"/>
      <c r="N12" s="27"/>
      <c r="O12" s="27"/>
      <c r="P12" s="27"/>
      <c r="Q12" s="27"/>
      <c r="R12" s="27"/>
      <c r="S12" s="27"/>
      <c r="T12" s="27"/>
      <c r="U12" s="27"/>
      <c r="V12" s="27"/>
      <c r="W12" s="27"/>
      <c r="X12" s="27"/>
      <c r="Y12" s="27"/>
      <c r="Z12" s="27"/>
    </row>
    <row r="13" spans="1:26" x14ac:dyDescent="0.25">
      <c r="A13" s="27"/>
      <c r="B13" s="27"/>
      <c r="C13" s="27"/>
      <c r="D13" s="27"/>
      <c r="E13" s="39"/>
      <c r="F13" s="27"/>
      <c r="G13" s="27"/>
      <c r="H13" s="27"/>
      <c r="I13" s="27"/>
      <c r="J13" s="27"/>
      <c r="K13" s="27"/>
      <c r="L13" s="27"/>
      <c r="M13" s="27"/>
      <c r="N13" s="27"/>
      <c r="O13" s="27"/>
      <c r="P13" s="27"/>
      <c r="Q13" s="27"/>
      <c r="R13" s="27"/>
      <c r="S13" s="27"/>
      <c r="T13" s="27"/>
      <c r="U13" s="27"/>
      <c r="V13" s="27"/>
      <c r="W13" s="27"/>
      <c r="X13" s="27"/>
      <c r="Y13" s="27"/>
      <c r="Z13" s="27"/>
    </row>
    <row r="14" spans="1:26" ht="15.75" x14ac:dyDescent="0.25">
      <c r="A14" s="40" t="s">
        <v>26</v>
      </c>
      <c r="B14" s="293" t="s">
        <v>100</v>
      </c>
      <c r="C14" s="286"/>
      <c r="D14" s="286"/>
      <c r="E14" s="287"/>
      <c r="F14" s="27"/>
      <c r="G14" s="27"/>
      <c r="H14" s="27"/>
      <c r="I14" s="27"/>
      <c r="J14" s="27"/>
      <c r="K14" s="27"/>
      <c r="L14" s="27"/>
      <c r="M14" s="27"/>
      <c r="N14" s="27"/>
      <c r="O14" s="27"/>
      <c r="P14" s="27"/>
      <c r="Q14" s="27"/>
      <c r="R14" s="27"/>
      <c r="S14" s="27"/>
      <c r="T14" s="27"/>
      <c r="U14" s="27"/>
      <c r="V14" s="27"/>
      <c r="W14" s="27"/>
      <c r="X14" s="27"/>
      <c r="Y14" s="27"/>
      <c r="Z14" s="27"/>
    </row>
    <row r="15" spans="1:26" x14ac:dyDescent="0.25">
      <c r="A15" s="41">
        <v>1</v>
      </c>
      <c r="B15" s="294"/>
      <c r="C15" s="286"/>
      <c r="D15" s="286"/>
      <c r="E15" s="287"/>
      <c r="F15" s="27"/>
      <c r="G15" s="27"/>
      <c r="H15" s="27"/>
      <c r="I15" s="27"/>
      <c r="J15" s="27"/>
      <c r="K15" s="27"/>
      <c r="L15" s="27"/>
      <c r="M15" s="27"/>
      <c r="N15" s="27"/>
      <c r="O15" s="27"/>
      <c r="P15" s="27"/>
      <c r="Q15" s="27"/>
      <c r="R15" s="27"/>
      <c r="S15" s="27"/>
      <c r="T15" s="27"/>
      <c r="U15" s="27"/>
      <c r="V15" s="27"/>
      <c r="W15" s="27"/>
      <c r="X15" s="27"/>
      <c r="Y15" s="27"/>
      <c r="Z15" s="27"/>
    </row>
    <row r="16" spans="1:26" x14ac:dyDescent="0.25">
      <c r="A16" s="41">
        <v>2</v>
      </c>
      <c r="B16" s="294"/>
      <c r="C16" s="286"/>
      <c r="D16" s="286"/>
      <c r="E16" s="287"/>
      <c r="F16" s="27"/>
      <c r="G16" s="27"/>
      <c r="H16" s="27"/>
      <c r="I16" s="27"/>
      <c r="J16" s="27"/>
      <c r="K16" s="27"/>
      <c r="L16" s="27"/>
      <c r="M16" s="27"/>
      <c r="N16" s="27"/>
      <c r="O16" s="27"/>
      <c r="P16" s="27"/>
      <c r="Q16" s="27"/>
      <c r="R16" s="27"/>
      <c r="S16" s="27"/>
      <c r="T16" s="27"/>
      <c r="U16" s="27"/>
      <c r="V16" s="27"/>
      <c r="W16" s="27"/>
      <c r="X16" s="27"/>
      <c r="Y16" s="27"/>
      <c r="Z16" s="27"/>
    </row>
    <row r="17" spans="1:26" x14ac:dyDescent="0.25">
      <c r="A17" s="41">
        <v>3</v>
      </c>
      <c r="B17" s="294"/>
      <c r="C17" s="286"/>
      <c r="D17" s="286"/>
      <c r="E17" s="287"/>
      <c r="F17" s="27"/>
      <c r="G17" s="27"/>
      <c r="H17" s="27"/>
      <c r="I17" s="27"/>
      <c r="J17" s="27"/>
      <c r="K17" s="27"/>
      <c r="L17" s="27"/>
      <c r="M17" s="27"/>
      <c r="N17" s="27"/>
      <c r="O17" s="27"/>
      <c r="P17" s="27"/>
      <c r="Q17" s="27"/>
      <c r="R17" s="27"/>
      <c r="S17" s="27"/>
      <c r="T17" s="27"/>
      <c r="U17" s="27"/>
      <c r="V17" s="27"/>
      <c r="W17" s="27"/>
      <c r="X17" s="27"/>
      <c r="Y17" s="27"/>
      <c r="Z17" s="27"/>
    </row>
    <row r="18" spans="1:26" x14ac:dyDescent="0.25">
      <c r="A18" s="41">
        <v>4</v>
      </c>
      <c r="B18" s="294"/>
      <c r="C18" s="286"/>
      <c r="D18" s="286"/>
      <c r="E18" s="287"/>
      <c r="F18" s="27"/>
      <c r="G18" s="27"/>
      <c r="H18" s="27"/>
      <c r="I18" s="27"/>
      <c r="J18" s="27"/>
      <c r="K18" s="27"/>
      <c r="L18" s="27"/>
      <c r="M18" s="27"/>
      <c r="N18" s="27"/>
      <c r="O18" s="27"/>
      <c r="P18" s="27"/>
      <c r="Q18" s="27"/>
      <c r="R18" s="27"/>
      <c r="S18" s="27"/>
      <c r="T18" s="27"/>
      <c r="U18" s="27"/>
      <c r="V18" s="27"/>
      <c r="W18" s="27"/>
      <c r="X18" s="27"/>
      <c r="Y18" s="27"/>
      <c r="Z18" s="27"/>
    </row>
    <row r="19" spans="1:26" x14ac:dyDescent="0.25">
      <c r="A19" s="41">
        <v>5</v>
      </c>
      <c r="B19" s="294"/>
      <c r="C19" s="286"/>
      <c r="D19" s="286"/>
      <c r="E19" s="287"/>
      <c r="F19" s="27"/>
      <c r="G19" s="27"/>
      <c r="H19" s="27"/>
      <c r="I19" s="27"/>
      <c r="J19" s="27"/>
      <c r="K19" s="27"/>
      <c r="L19" s="27"/>
      <c r="M19" s="27"/>
      <c r="N19" s="27"/>
      <c r="O19" s="27"/>
      <c r="P19" s="27"/>
      <c r="Q19" s="27"/>
      <c r="R19" s="27"/>
      <c r="S19" s="27"/>
      <c r="T19" s="27"/>
      <c r="U19" s="27"/>
      <c r="V19" s="27"/>
      <c r="W19" s="27"/>
      <c r="X19" s="27"/>
      <c r="Y19" s="27"/>
      <c r="Z19" s="27"/>
    </row>
    <row r="20" spans="1:26" x14ac:dyDescent="0.25">
      <c r="A20" s="41">
        <v>6</v>
      </c>
      <c r="B20" s="294"/>
      <c r="C20" s="286"/>
      <c r="D20" s="286"/>
      <c r="E20" s="287"/>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25">
      <c r="A21" s="41">
        <v>7</v>
      </c>
      <c r="B21" s="294"/>
      <c r="C21" s="286"/>
      <c r="D21" s="286"/>
      <c r="E21" s="287"/>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25">
      <c r="A22" s="41">
        <v>8</v>
      </c>
      <c r="B22" s="294"/>
      <c r="C22" s="286"/>
      <c r="D22" s="286"/>
      <c r="E22" s="287"/>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25">
      <c r="A23" s="41">
        <v>9</v>
      </c>
      <c r="B23" s="294"/>
      <c r="C23" s="286"/>
      <c r="D23" s="286"/>
      <c r="E23" s="287"/>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25">
      <c r="A24" s="42">
        <v>10</v>
      </c>
      <c r="B24" s="295"/>
      <c r="C24" s="296"/>
      <c r="D24" s="296"/>
      <c r="E24" s="297"/>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25">
      <c r="A25" s="43"/>
      <c r="B25" s="44"/>
      <c r="C25" s="44"/>
      <c r="D25" s="44"/>
      <c r="E25" s="44"/>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25">
      <c r="A26" s="45" t="s">
        <v>26</v>
      </c>
      <c r="B26" s="298" t="s">
        <v>101</v>
      </c>
      <c r="C26" s="291"/>
      <c r="D26" s="291"/>
      <c r="E26" s="299"/>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25">
      <c r="A27" s="41">
        <v>1</v>
      </c>
      <c r="B27" s="294"/>
      <c r="C27" s="286"/>
      <c r="D27" s="286"/>
      <c r="E27" s="287"/>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25">
      <c r="A28" s="41">
        <v>2</v>
      </c>
      <c r="B28" s="294"/>
      <c r="C28" s="286"/>
      <c r="D28" s="286"/>
      <c r="E28" s="287"/>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25">
      <c r="A29" s="41">
        <v>3</v>
      </c>
      <c r="B29" s="294"/>
      <c r="C29" s="286"/>
      <c r="D29" s="286"/>
      <c r="E29" s="287"/>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25">
      <c r="A30" s="41">
        <v>4</v>
      </c>
      <c r="B30" s="294"/>
      <c r="C30" s="286"/>
      <c r="D30" s="286"/>
      <c r="E30" s="287"/>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25">
      <c r="A31" s="41">
        <v>5</v>
      </c>
      <c r="B31" s="294"/>
      <c r="C31" s="286"/>
      <c r="D31" s="286"/>
      <c r="E31" s="287"/>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25">
      <c r="A32" s="41">
        <v>6</v>
      </c>
      <c r="B32" s="294"/>
      <c r="C32" s="286"/>
      <c r="D32" s="286"/>
      <c r="E32" s="287"/>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25">
      <c r="A33" s="41">
        <v>7</v>
      </c>
      <c r="B33" s="294"/>
      <c r="C33" s="286"/>
      <c r="D33" s="286"/>
      <c r="E33" s="287"/>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25">
      <c r="A34" s="41">
        <v>8</v>
      </c>
      <c r="B34" s="294"/>
      <c r="C34" s="286"/>
      <c r="D34" s="286"/>
      <c r="E34" s="287"/>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25">
      <c r="A35" s="41">
        <v>9</v>
      </c>
      <c r="B35" s="294"/>
      <c r="C35" s="286"/>
      <c r="D35" s="286"/>
      <c r="E35" s="287"/>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25">
      <c r="A36" s="41">
        <v>10</v>
      </c>
      <c r="B36" s="294"/>
      <c r="C36" s="286"/>
      <c r="D36" s="286"/>
      <c r="E36" s="287"/>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2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2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2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2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2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2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2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2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2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2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2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2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2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B20:E20"/>
    <mergeCell ref="B21:E21"/>
    <mergeCell ref="B22:E22"/>
    <mergeCell ref="A1:E1"/>
    <mergeCell ref="A2:E2"/>
    <mergeCell ref="A3:E3"/>
    <mergeCell ref="A5:A6"/>
    <mergeCell ref="B5:B6"/>
    <mergeCell ref="C5:C6"/>
    <mergeCell ref="D5:E5"/>
    <mergeCell ref="B32:E32"/>
    <mergeCell ref="B33:E33"/>
    <mergeCell ref="B34:E34"/>
    <mergeCell ref="B35:E35"/>
    <mergeCell ref="B27:E27"/>
    <mergeCell ref="B15:E15"/>
    <mergeCell ref="B16:E16"/>
    <mergeCell ref="B17:E17"/>
    <mergeCell ref="B18:E18"/>
    <mergeCell ref="B19:E19"/>
    <mergeCell ref="A11:C11"/>
    <mergeCell ref="B14:E14"/>
    <mergeCell ref="B23:E23"/>
    <mergeCell ref="B24:E24"/>
    <mergeCell ref="B26:E26"/>
    <mergeCell ref="B36:E36"/>
    <mergeCell ref="B28:E28"/>
    <mergeCell ref="B29:E29"/>
    <mergeCell ref="B30:E30"/>
    <mergeCell ref="B31:E3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6"/>
  <sheetViews>
    <sheetView tabSelected="1" zoomScale="80" zoomScaleNormal="80" workbookViewId="0">
      <pane xSplit="5" ySplit="2" topLeftCell="N87" activePane="bottomRight" state="frozen"/>
      <selection pane="topRight" activeCell="F1" sqref="F1"/>
      <selection pane="bottomLeft" activeCell="A3" sqref="A3"/>
      <selection pane="bottomRight" activeCell="B129" sqref="B129"/>
    </sheetView>
  </sheetViews>
  <sheetFormatPr defaultColWidth="14.42578125" defaultRowHeight="15" customHeight="1" x14ac:dyDescent="0.25"/>
  <cols>
    <col min="1" max="1" width="9" customWidth="1"/>
    <col min="2" max="2" width="90" customWidth="1"/>
    <col min="3" max="3" width="8.85546875" customWidth="1"/>
    <col min="4" max="4" width="11" customWidth="1"/>
    <col min="5" max="5" width="9.42578125" customWidth="1"/>
    <col min="6" max="6" width="74.42578125" customWidth="1"/>
    <col min="7" max="7" width="13" customWidth="1"/>
    <col min="8" max="8" width="19.28515625" customWidth="1"/>
    <col min="9" max="9" width="14.7109375" customWidth="1"/>
    <col min="10" max="10" width="24.85546875" customWidth="1"/>
    <col min="11" max="11" width="97.28515625" hidden="1" customWidth="1"/>
    <col min="12" max="12" width="97.28515625" customWidth="1"/>
    <col min="13" max="15" width="22.42578125" customWidth="1"/>
    <col min="16" max="16" width="12.140625" customWidth="1"/>
    <col min="17" max="17" width="8.28515625" customWidth="1"/>
    <col min="18" max="18" width="15.5703125" customWidth="1"/>
    <col min="19" max="19" width="8.28515625" customWidth="1"/>
    <col min="20" max="20" width="12.140625" customWidth="1"/>
    <col min="21" max="21" width="8.28515625" customWidth="1"/>
    <col min="22" max="22" width="12.140625" customWidth="1"/>
    <col min="23" max="23" width="8.28515625" customWidth="1"/>
    <col min="24" max="24" width="12.140625" customWidth="1"/>
    <col min="25" max="25" width="8.28515625" customWidth="1"/>
    <col min="26" max="26" width="12.140625" customWidth="1"/>
    <col min="27" max="27" width="8.28515625" customWidth="1"/>
    <col min="28" max="28" width="12.140625" customWidth="1"/>
  </cols>
  <sheetData>
    <row r="1" spans="1:28" ht="15.75" customHeight="1" x14ac:dyDescent="0.25">
      <c r="A1" s="301" t="s">
        <v>26</v>
      </c>
      <c r="B1" s="301" t="s">
        <v>93</v>
      </c>
      <c r="C1" s="301" t="s">
        <v>94</v>
      </c>
      <c r="D1" s="303" t="s">
        <v>102</v>
      </c>
      <c r="E1" s="286"/>
      <c r="F1" s="301" t="s">
        <v>4</v>
      </c>
      <c r="G1" s="307" t="s">
        <v>103</v>
      </c>
      <c r="H1" s="301" t="s">
        <v>2</v>
      </c>
      <c r="I1" s="301" t="s">
        <v>104</v>
      </c>
      <c r="J1" s="28"/>
      <c r="K1" s="301" t="s">
        <v>105</v>
      </c>
      <c r="L1" s="301" t="s">
        <v>106</v>
      </c>
      <c r="M1" s="308" t="s">
        <v>100</v>
      </c>
      <c r="N1" s="308" t="s">
        <v>107</v>
      </c>
      <c r="O1" s="301" t="s">
        <v>108</v>
      </c>
    </row>
    <row r="2" spans="1:28" ht="15.75" customHeight="1" x14ac:dyDescent="0.25">
      <c r="A2" s="302"/>
      <c r="B2" s="302"/>
      <c r="C2" s="302"/>
      <c r="D2" s="28" t="s">
        <v>104</v>
      </c>
      <c r="E2" s="46" t="s">
        <v>3</v>
      </c>
      <c r="F2" s="302"/>
      <c r="G2" s="302"/>
      <c r="H2" s="302"/>
      <c r="I2" s="302"/>
      <c r="J2" s="28"/>
      <c r="K2" s="302"/>
      <c r="L2" s="302"/>
      <c r="M2" s="302"/>
      <c r="N2" s="302"/>
      <c r="O2" s="302"/>
    </row>
    <row r="3" spans="1:28" ht="15.75" customHeight="1" x14ac:dyDescent="0.25">
      <c r="A3" s="47">
        <v>1</v>
      </c>
      <c r="B3" s="48" t="s">
        <v>109</v>
      </c>
      <c r="C3" s="49">
        <v>30</v>
      </c>
      <c r="D3" s="50"/>
      <c r="E3" s="51">
        <f>SUM(E4,E12,E37)</f>
        <v>24.299999999999997</v>
      </c>
      <c r="F3" s="51"/>
      <c r="G3" s="52"/>
      <c r="H3" s="51"/>
      <c r="I3" s="51"/>
      <c r="J3" s="51"/>
      <c r="K3" s="53"/>
      <c r="L3" s="53"/>
      <c r="M3" s="54"/>
      <c r="N3" s="55"/>
      <c r="O3" s="55"/>
      <c r="P3" s="23"/>
      <c r="Q3" s="23"/>
      <c r="R3" s="23"/>
      <c r="S3" s="23"/>
      <c r="T3" s="23"/>
      <c r="U3" s="23"/>
      <c r="V3" s="23"/>
      <c r="W3" s="23"/>
      <c r="X3" s="23"/>
      <c r="Y3" s="23"/>
      <c r="Z3" s="23"/>
      <c r="AA3" s="23"/>
      <c r="AB3" s="23"/>
    </row>
    <row r="4" spans="1:28" ht="15.75" customHeight="1" x14ac:dyDescent="0.25">
      <c r="A4" s="56" t="s">
        <v>110</v>
      </c>
      <c r="B4" s="57" t="s">
        <v>111</v>
      </c>
      <c r="C4" s="58">
        <f>C3*0.2</f>
        <v>6</v>
      </c>
      <c r="D4" s="59" t="s">
        <v>11</v>
      </c>
      <c r="E4" s="60">
        <f>IF(D4="AA",1*C4,IF(D4="A",0.9*C4,IF(D4="BB",0.8*C4,IF(D4="B",0.7*C4,IF(D4="CC",0.6*C4,IF(D4="C",0.5*C4,IF(D4="D",0.3*C4,IF(D4="E",0*C4,"Belum Diisi"))))))))</f>
        <v>4.1999999999999993</v>
      </c>
      <c r="F4" s="60"/>
      <c r="G4" s="61" t="e">
        <f>J4/C4</f>
        <v>#VALUE!</v>
      </c>
      <c r="H4" s="60"/>
      <c r="I4" s="60"/>
      <c r="J4" s="62" t="e">
        <f>AVERAGE(J6:J11)*C4</f>
        <v>#VALUE!</v>
      </c>
      <c r="K4" s="63"/>
      <c r="L4" s="63"/>
      <c r="M4" s="64"/>
      <c r="N4" s="65"/>
      <c r="O4" s="65"/>
      <c r="P4" s="23"/>
      <c r="Q4" s="23"/>
      <c r="R4" s="23"/>
      <c r="S4" s="23"/>
      <c r="T4" s="23"/>
      <c r="U4" s="23"/>
      <c r="V4" s="23"/>
      <c r="W4" s="23"/>
      <c r="X4" s="23"/>
      <c r="Y4" s="23"/>
      <c r="Z4" s="23"/>
      <c r="AA4" s="23"/>
      <c r="AB4" s="23"/>
    </row>
    <row r="5" spans="1:28" ht="15.75" customHeight="1" x14ac:dyDescent="0.25">
      <c r="A5" s="304" t="s">
        <v>112</v>
      </c>
      <c r="B5" s="286"/>
      <c r="C5" s="286"/>
      <c r="D5" s="286"/>
      <c r="E5" s="286"/>
      <c r="F5" s="67"/>
      <c r="G5" s="68"/>
      <c r="H5" s="69"/>
      <c r="I5" s="69"/>
      <c r="J5" s="69"/>
      <c r="K5" s="70"/>
      <c r="L5" s="70"/>
      <c r="M5" s="71"/>
      <c r="N5" s="72"/>
      <c r="O5" s="72"/>
      <c r="P5" s="23"/>
      <c r="Q5" s="23"/>
      <c r="R5" s="23"/>
      <c r="S5" s="23"/>
      <c r="T5" s="23"/>
      <c r="U5" s="23"/>
      <c r="V5" s="23"/>
      <c r="W5" s="23"/>
      <c r="X5" s="23"/>
      <c r="Y5" s="23"/>
      <c r="Z5" s="23"/>
      <c r="AA5" s="23"/>
      <c r="AB5" s="23"/>
    </row>
    <row r="6" spans="1:28" ht="15.75" x14ac:dyDescent="0.25">
      <c r="A6" s="73">
        <v>1</v>
      </c>
      <c r="B6" s="305" t="s">
        <v>113</v>
      </c>
      <c r="C6" s="286"/>
      <c r="D6" s="286"/>
      <c r="E6" s="287"/>
      <c r="F6" s="74" t="s">
        <v>114</v>
      </c>
      <c r="G6" s="75"/>
      <c r="H6" s="76"/>
      <c r="I6" s="76"/>
      <c r="J6" s="77" t="e">
        <f>#VALUE!</f>
        <v>#VALUE!</v>
      </c>
      <c r="K6" s="78"/>
      <c r="L6" s="78"/>
      <c r="M6" s="79"/>
      <c r="N6" s="80"/>
      <c r="O6" s="208"/>
      <c r="P6" s="81"/>
      <c r="Q6" s="81"/>
      <c r="R6" s="81"/>
      <c r="S6" s="81"/>
      <c r="T6" s="81"/>
      <c r="U6" s="81"/>
      <c r="V6" s="81"/>
      <c r="W6" s="81"/>
      <c r="X6" s="81"/>
      <c r="Y6" s="81"/>
      <c r="Z6" s="81"/>
      <c r="AA6" s="81"/>
      <c r="AB6" s="81"/>
    </row>
    <row r="7" spans="1:28" ht="15.75" x14ac:dyDescent="0.25">
      <c r="A7" s="73">
        <v>2</v>
      </c>
      <c r="B7" s="305" t="s">
        <v>115</v>
      </c>
      <c r="C7" s="286"/>
      <c r="D7" s="286"/>
      <c r="E7" s="287"/>
      <c r="F7" s="74" t="s">
        <v>114</v>
      </c>
      <c r="G7" s="75"/>
      <c r="H7" s="76"/>
      <c r="I7" s="76"/>
      <c r="J7" s="77" t="e">
        <f>#VALUE!</f>
        <v>#VALUE!</v>
      </c>
      <c r="K7" s="78"/>
      <c r="L7" s="78"/>
      <c r="M7" s="79"/>
      <c r="N7" s="82"/>
      <c r="O7" s="209"/>
      <c r="P7" s="81"/>
      <c r="Q7" s="81"/>
      <c r="R7" s="81"/>
      <c r="S7" s="81"/>
      <c r="T7" s="81"/>
      <c r="U7" s="81"/>
      <c r="V7" s="81"/>
      <c r="W7" s="81"/>
      <c r="X7" s="81"/>
      <c r="Y7" s="81"/>
      <c r="Z7" s="81"/>
      <c r="AA7" s="81"/>
      <c r="AB7" s="81"/>
    </row>
    <row r="8" spans="1:28" ht="126" customHeight="1" x14ac:dyDescent="0.25">
      <c r="A8" s="83">
        <v>3</v>
      </c>
      <c r="B8" s="304" t="s">
        <v>116</v>
      </c>
      <c r="C8" s="286"/>
      <c r="D8" s="286"/>
      <c r="E8" s="287"/>
      <c r="F8" s="84" t="s">
        <v>117</v>
      </c>
      <c r="G8" s="85"/>
      <c r="H8" s="86" t="s">
        <v>118</v>
      </c>
      <c r="I8" s="87" t="s">
        <v>7</v>
      </c>
      <c r="J8" s="88" t="e">
        <f>#VALUE!</f>
        <v>#VALUE!</v>
      </c>
      <c r="K8" s="89" t="s">
        <v>119</v>
      </c>
      <c r="L8" s="89" t="s">
        <v>119</v>
      </c>
      <c r="M8" s="90"/>
      <c r="N8" s="268" t="s">
        <v>393</v>
      </c>
      <c r="O8" s="269" t="s">
        <v>325</v>
      </c>
      <c r="P8" s="23"/>
      <c r="Q8" s="271" t="s">
        <v>394</v>
      </c>
      <c r="R8" s="267" t="s">
        <v>371</v>
      </c>
      <c r="S8" s="23"/>
      <c r="T8" s="23"/>
      <c r="U8" s="23"/>
      <c r="V8" s="23"/>
      <c r="W8" s="23"/>
      <c r="X8" s="23"/>
      <c r="Y8" s="23"/>
      <c r="Z8" s="23"/>
      <c r="AA8" s="23"/>
      <c r="AB8" s="23"/>
    </row>
    <row r="9" spans="1:28" ht="117.75" customHeight="1" x14ac:dyDescent="0.25">
      <c r="A9" s="83">
        <v>4</v>
      </c>
      <c r="B9" s="304" t="s">
        <v>120</v>
      </c>
      <c r="C9" s="286"/>
      <c r="D9" s="286"/>
      <c r="E9" s="287"/>
      <c r="F9" s="84" t="s">
        <v>121</v>
      </c>
      <c r="G9" s="85"/>
      <c r="H9" s="86" t="s">
        <v>118</v>
      </c>
      <c r="I9" s="87" t="s">
        <v>7</v>
      </c>
      <c r="J9" s="88" t="e">
        <f>#VALUE!</f>
        <v>#VALUE!</v>
      </c>
      <c r="K9" s="89" t="s">
        <v>122</v>
      </c>
      <c r="L9" s="89" t="s">
        <v>123</v>
      </c>
      <c r="M9" s="90"/>
      <c r="N9" s="268" t="s">
        <v>392</v>
      </c>
      <c r="O9" s="269" t="s">
        <v>395</v>
      </c>
      <c r="P9" s="23"/>
      <c r="Q9" s="271" t="s">
        <v>394</v>
      </c>
      <c r="R9" s="267"/>
      <c r="S9" s="23"/>
      <c r="T9" s="23"/>
      <c r="U9" s="23"/>
      <c r="V9" s="23"/>
      <c r="W9" s="23"/>
      <c r="X9" s="23"/>
      <c r="Y9" s="23"/>
      <c r="Z9" s="23"/>
      <c r="AA9" s="23"/>
      <c r="AB9" s="23"/>
    </row>
    <row r="10" spans="1:28" ht="90" x14ac:dyDescent="0.25">
      <c r="A10" s="83">
        <v>5</v>
      </c>
      <c r="B10" s="304" t="s">
        <v>124</v>
      </c>
      <c r="C10" s="286"/>
      <c r="D10" s="286"/>
      <c r="E10" s="287"/>
      <c r="F10" s="84" t="s">
        <v>125</v>
      </c>
      <c r="G10" s="85"/>
      <c r="H10" s="86" t="s">
        <v>126</v>
      </c>
      <c r="I10" s="87" t="s">
        <v>7</v>
      </c>
      <c r="J10" s="88" t="e">
        <f>#VALUE!</f>
        <v>#VALUE!</v>
      </c>
      <c r="K10" s="89" t="s">
        <v>127</v>
      </c>
      <c r="L10" s="89" t="s">
        <v>128</v>
      </c>
      <c r="M10" s="90"/>
      <c r="N10" s="268" t="s">
        <v>396</v>
      </c>
      <c r="O10" s="269" t="s">
        <v>397</v>
      </c>
      <c r="P10" s="23"/>
      <c r="Q10" s="271" t="s">
        <v>394</v>
      </c>
      <c r="R10" s="267"/>
      <c r="S10" s="23"/>
      <c r="T10" s="23"/>
      <c r="U10" s="23"/>
      <c r="V10" s="23"/>
      <c r="W10" s="23"/>
      <c r="X10" s="23"/>
      <c r="Y10" s="23"/>
      <c r="Z10" s="23"/>
      <c r="AA10" s="23"/>
      <c r="AB10" s="23"/>
    </row>
    <row r="11" spans="1:28" ht="75" x14ac:dyDescent="0.25">
      <c r="A11" s="83">
        <v>6</v>
      </c>
      <c r="B11" s="304" t="s">
        <v>129</v>
      </c>
      <c r="C11" s="286"/>
      <c r="D11" s="286"/>
      <c r="E11" s="287"/>
      <c r="F11" s="84" t="s">
        <v>130</v>
      </c>
      <c r="G11" s="85"/>
      <c r="H11" s="92" t="s">
        <v>131</v>
      </c>
      <c r="I11" s="87" t="s">
        <v>132</v>
      </c>
      <c r="J11" s="88" t="e">
        <f>#VALUE!</f>
        <v>#VALUE!</v>
      </c>
      <c r="K11" s="89" t="s">
        <v>133</v>
      </c>
      <c r="L11" s="89" t="s">
        <v>134</v>
      </c>
      <c r="M11" s="90"/>
      <c r="N11" s="268" t="s">
        <v>399</v>
      </c>
      <c r="O11" s="269" t="s">
        <v>398</v>
      </c>
      <c r="P11" s="23"/>
      <c r="Q11" s="271" t="s">
        <v>400</v>
      </c>
      <c r="R11" s="267" t="s">
        <v>372</v>
      </c>
      <c r="S11" s="23"/>
      <c r="T11" s="23"/>
      <c r="U11" s="23"/>
      <c r="V11" s="23"/>
      <c r="W11" s="23"/>
      <c r="X11" s="23"/>
      <c r="Y11" s="23"/>
      <c r="Z11" s="23"/>
      <c r="AA11" s="23"/>
      <c r="AB11" s="23"/>
    </row>
    <row r="12" spans="1:28" ht="67.5" customHeight="1" x14ac:dyDescent="0.25">
      <c r="A12" s="56" t="s">
        <v>135</v>
      </c>
      <c r="B12" s="57" t="s">
        <v>136</v>
      </c>
      <c r="C12" s="93">
        <f>C3*0.3</f>
        <v>9</v>
      </c>
      <c r="D12" s="59" t="s">
        <v>7</v>
      </c>
      <c r="E12" s="60">
        <f>IF(D12="AA",1*C12,IF(D12="A",0.9*C12,IF(D12="BB",0.8*C12,IF(D12="B",0.7*C12,IF(D12="CC",0.6*C12,IF(D12="C",0.5*C12,IF(D12="D",0.3*C12,IF(D12="E",0*C12,"Belum Diisi"))))))))</f>
        <v>8.1</v>
      </c>
      <c r="F12" s="60"/>
      <c r="G12" s="61" t="e">
        <f>J12/C12</f>
        <v>#VALUE!</v>
      </c>
      <c r="H12" s="60"/>
      <c r="I12" s="60"/>
      <c r="J12" s="62" t="e">
        <f>AVERAGE(J14:J36)*C12</f>
        <v>#VALUE!</v>
      </c>
      <c r="K12" s="63" t="s">
        <v>137</v>
      </c>
      <c r="L12" s="63" t="s">
        <v>137</v>
      </c>
      <c r="M12" s="64"/>
      <c r="N12" s="223"/>
      <c r="O12" s="210"/>
      <c r="P12" s="23"/>
      <c r="Q12" s="271"/>
      <c r="R12" s="271"/>
      <c r="S12" s="23"/>
      <c r="T12" s="23"/>
      <c r="U12" s="23"/>
      <c r="V12" s="23"/>
      <c r="W12" s="23"/>
      <c r="X12" s="23"/>
      <c r="Y12" s="23"/>
      <c r="Z12" s="23"/>
      <c r="AA12" s="23"/>
      <c r="AB12" s="23"/>
    </row>
    <row r="13" spans="1:28" ht="15.75" x14ac:dyDescent="0.25">
      <c r="A13" s="304" t="s">
        <v>112</v>
      </c>
      <c r="B13" s="286"/>
      <c r="C13" s="286"/>
      <c r="D13" s="286"/>
      <c r="E13" s="286"/>
      <c r="F13" s="84"/>
      <c r="G13" s="94"/>
      <c r="H13" s="92"/>
      <c r="I13" s="92"/>
      <c r="J13" s="92"/>
      <c r="K13" s="89"/>
      <c r="L13" s="89"/>
      <c r="M13" s="95"/>
      <c r="N13" s="96"/>
      <c r="O13" s="211"/>
      <c r="P13" s="23"/>
      <c r="Q13" s="271"/>
      <c r="R13" s="271"/>
      <c r="S13" s="23"/>
      <c r="T13" s="23"/>
      <c r="U13" s="23"/>
      <c r="V13" s="23"/>
      <c r="W13" s="23"/>
      <c r="X13" s="23"/>
      <c r="Y13" s="23"/>
      <c r="Z13" s="23"/>
      <c r="AA13" s="23"/>
      <c r="AB13" s="23"/>
    </row>
    <row r="14" spans="1:28" ht="15.75" x14ac:dyDescent="0.25">
      <c r="A14" s="83">
        <v>1</v>
      </c>
      <c r="B14" s="304" t="s">
        <v>138</v>
      </c>
      <c r="C14" s="286"/>
      <c r="D14" s="286"/>
      <c r="E14" s="287"/>
      <c r="F14" s="84"/>
      <c r="G14" s="94"/>
      <c r="H14" s="92"/>
      <c r="I14" s="92"/>
      <c r="J14" s="92"/>
      <c r="K14" s="89"/>
      <c r="L14" s="89"/>
      <c r="M14" s="97"/>
      <c r="N14" s="91"/>
      <c r="O14" s="212"/>
      <c r="P14" s="23"/>
      <c r="Q14" s="271"/>
      <c r="R14" s="271"/>
      <c r="S14" s="23"/>
      <c r="T14" s="23"/>
      <c r="U14" s="23"/>
      <c r="V14" s="23"/>
      <c r="W14" s="23"/>
      <c r="X14" s="23"/>
      <c r="Y14" s="23"/>
      <c r="Z14" s="23"/>
      <c r="AA14" s="23"/>
      <c r="AB14" s="23"/>
    </row>
    <row r="15" spans="1:28" ht="78.75" customHeight="1" x14ac:dyDescent="0.25">
      <c r="A15" s="83"/>
      <c r="B15" s="304" t="s">
        <v>139</v>
      </c>
      <c r="C15" s="286"/>
      <c r="D15" s="286"/>
      <c r="E15" s="287"/>
      <c r="F15" s="98" t="s">
        <v>140</v>
      </c>
      <c r="G15" s="94"/>
      <c r="H15" s="92" t="s">
        <v>131</v>
      </c>
      <c r="I15" s="87" t="s">
        <v>132</v>
      </c>
      <c r="J15" s="88" t="e">
        <f>#VALUE!</f>
        <v>#VALUE!</v>
      </c>
      <c r="K15" s="89"/>
      <c r="L15" s="89"/>
      <c r="M15" s="97"/>
      <c r="N15" s="99" t="s">
        <v>401</v>
      </c>
      <c r="O15" s="207" t="s">
        <v>387</v>
      </c>
      <c r="P15" s="23"/>
      <c r="Q15" s="271"/>
      <c r="R15" s="271"/>
      <c r="S15" s="23"/>
      <c r="T15" s="23"/>
      <c r="U15" s="23"/>
      <c r="V15" s="23"/>
      <c r="W15" s="23"/>
      <c r="X15" s="23"/>
      <c r="Y15" s="23"/>
      <c r="Z15" s="23"/>
      <c r="AA15" s="23"/>
      <c r="AB15" s="23"/>
    </row>
    <row r="16" spans="1:28" ht="83.25" customHeight="1" x14ac:dyDescent="0.25">
      <c r="A16" s="83"/>
      <c r="B16" s="304" t="s">
        <v>141</v>
      </c>
      <c r="C16" s="286"/>
      <c r="D16" s="286"/>
      <c r="E16" s="287"/>
      <c r="F16" s="98" t="s">
        <v>142</v>
      </c>
      <c r="G16" s="94"/>
      <c r="H16" s="92" t="s">
        <v>131</v>
      </c>
      <c r="I16" s="87" t="s">
        <v>132</v>
      </c>
      <c r="J16" s="88" t="e">
        <f>#VALUE!</f>
        <v>#VALUE!</v>
      </c>
      <c r="K16" s="89"/>
      <c r="L16" s="89"/>
      <c r="M16" s="97"/>
      <c r="N16" s="99" t="s">
        <v>402</v>
      </c>
      <c r="O16" s="207" t="s">
        <v>388</v>
      </c>
      <c r="P16" s="23"/>
      <c r="Q16" s="271"/>
      <c r="R16" s="271"/>
      <c r="S16" s="23"/>
      <c r="T16" s="23"/>
      <c r="U16" s="23"/>
      <c r="V16" s="23"/>
      <c r="W16" s="23"/>
      <c r="X16" s="23"/>
      <c r="Y16" s="23"/>
      <c r="Z16" s="23"/>
      <c r="AA16" s="23"/>
      <c r="AB16" s="23"/>
    </row>
    <row r="17" spans="1:28" ht="78.75" customHeight="1" x14ac:dyDescent="0.25">
      <c r="A17" s="83"/>
      <c r="B17" s="304" t="s">
        <v>143</v>
      </c>
      <c r="C17" s="286"/>
      <c r="D17" s="286"/>
      <c r="E17" s="287"/>
      <c r="F17" s="98" t="s">
        <v>144</v>
      </c>
      <c r="G17" s="94"/>
      <c r="H17" s="92" t="s">
        <v>131</v>
      </c>
      <c r="I17" s="87" t="s">
        <v>132</v>
      </c>
      <c r="J17" s="88" t="e">
        <f>#VALUE!</f>
        <v>#VALUE!</v>
      </c>
      <c r="K17" s="89"/>
      <c r="L17" s="89"/>
      <c r="M17" s="95"/>
      <c r="N17" s="270" t="s">
        <v>403</v>
      </c>
      <c r="O17" s="269" t="s">
        <v>404</v>
      </c>
      <c r="P17" s="23"/>
      <c r="Q17" s="271"/>
      <c r="R17" s="271"/>
      <c r="S17" s="23"/>
      <c r="T17" s="23"/>
      <c r="U17" s="23"/>
      <c r="V17" s="23"/>
      <c r="W17" s="23"/>
      <c r="X17" s="23"/>
      <c r="Y17" s="23"/>
      <c r="Z17" s="23"/>
      <c r="AA17" s="23"/>
      <c r="AB17" s="23"/>
    </row>
    <row r="18" spans="1:28" ht="74.25" customHeight="1" x14ac:dyDescent="0.25">
      <c r="A18" s="83">
        <v>2</v>
      </c>
      <c r="B18" s="304" t="s">
        <v>145</v>
      </c>
      <c r="C18" s="286"/>
      <c r="D18" s="286"/>
      <c r="E18" s="287"/>
      <c r="F18" s="84"/>
      <c r="G18" s="94"/>
      <c r="H18" s="92"/>
      <c r="I18" s="92"/>
      <c r="J18" s="92"/>
      <c r="K18" s="89"/>
      <c r="L18" s="89"/>
      <c r="M18" s="97"/>
      <c r="N18" s="99"/>
      <c r="O18" s="207" t="s">
        <v>328</v>
      </c>
      <c r="P18" s="23"/>
      <c r="Q18" s="271"/>
      <c r="R18" s="271"/>
      <c r="S18" s="23"/>
      <c r="T18" s="23"/>
      <c r="U18" s="23"/>
      <c r="V18" s="23"/>
      <c r="W18" s="23"/>
      <c r="X18" s="23"/>
      <c r="Y18" s="23"/>
      <c r="Z18" s="23"/>
      <c r="AA18" s="23"/>
      <c r="AB18" s="23"/>
    </row>
    <row r="19" spans="1:28" ht="75" customHeight="1" x14ac:dyDescent="0.25">
      <c r="A19" s="83"/>
      <c r="B19" s="304" t="s">
        <v>139</v>
      </c>
      <c r="C19" s="286"/>
      <c r="D19" s="286"/>
      <c r="E19" s="287"/>
      <c r="F19" s="98" t="s">
        <v>146</v>
      </c>
      <c r="G19" s="94"/>
      <c r="H19" s="92" t="s">
        <v>131</v>
      </c>
      <c r="I19" s="87" t="s">
        <v>132</v>
      </c>
      <c r="J19" s="88" t="e">
        <f>#VALUE!</f>
        <v>#VALUE!</v>
      </c>
      <c r="K19" s="89"/>
      <c r="L19" s="89"/>
      <c r="M19" s="97"/>
      <c r="N19" s="99"/>
      <c r="O19" s="207" t="s">
        <v>328</v>
      </c>
      <c r="P19" s="23"/>
      <c r="Q19" s="271"/>
      <c r="R19" s="271"/>
      <c r="S19" s="23"/>
      <c r="T19" s="23"/>
      <c r="U19" s="23"/>
      <c r="V19" s="23"/>
      <c r="W19" s="23"/>
      <c r="X19" s="23"/>
      <c r="Y19" s="23"/>
      <c r="Z19" s="23"/>
      <c r="AA19" s="23"/>
      <c r="AB19" s="23"/>
    </row>
    <row r="20" spans="1:28" ht="78.75" customHeight="1" x14ac:dyDescent="0.25">
      <c r="A20" s="83"/>
      <c r="B20" s="304" t="s">
        <v>141</v>
      </c>
      <c r="C20" s="286"/>
      <c r="D20" s="286"/>
      <c r="E20" s="287"/>
      <c r="F20" s="98"/>
      <c r="G20" s="94"/>
      <c r="H20" s="92" t="s">
        <v>131</v>
      </c>
      <c r="I20" s="87" t="s">
        <v>132</v>
      </c>
      <c r="J20" s="88" t="e">
        <f>#VALUE!</f>
        <v>#VALUE!</v>
      </c>
      <c r="K20" s="89"/>
      <c r="L20" s="89"/>
      <c r="M20" s="95"/>
      <c r="N20" s="96"/>
      <c r="O20" s="207" t="s">
        <v>328</v>
      </c>
      <c r="P20" s="222"/>
      <c r="Q20" s="271"/>
      <c r="R20" s="271"/>
      <c r="S20" s="23"/>
      <c r="T20" s="23"/>
      <c r="U20" s="23"/>
      <c r="V20" s="23"/>
      <c r="W20" s="23"/>
      <c r="X20" s="23"/>
      <c r="Y20" s="23"/>
      <c r="Z20" s="23"/>
      <c r="AA20" s="23"/>
      <c r="AB20" s="23"/>
    </row>
    <row r="21" spans="1:28" ht="79.5" customHeight="1" x14ac:dyDescent="0.25">
      <c r="A21" s="83"/>
      <c r="B21" s="304" t="s">
        <v>143</v>
      </c>
      <c r="C21" s="286"/>
      <c r="D21" s="286"/>
      <c r="E21" s="287"/>
      <c r="F21" s="98" t="s">
        <v>147</v>
      </c>
      <c r="G21" s="94"/>
      <c r="H21" s="92" t="s">
        <v>131</v>
      </c>
      <c r="I21" s="87" t="s">
        <v>132</v>
      </c>
      <c r="J21" s="88" t="e">
        <f>#VALUE!</f>
        <v>#VALUE!</v>
      </c>
      <c r="K21" s="89"/>
      <c r="L21" s="89"/>
      <c r="M21" s="97"/>
      <c r="N21" s="99"/>
      <c r="O21" s="207" t="s">
        <v>389</v>
      </c>
      <c r="P21" s="23"/>
      <c r="Q21" s="271"/>
      <c r="R21" s="271"/>
      <c r="S21" s="23"/>
      <c r="T21" s="23"/>
      <c r="U21" s="23"/>
      <c r="V21" s="23"/>
      <c r="W21" s="23"/>
      <c r="X21" s="23"/>
      <c r="Y21" s="23"/>
      <c r="Z21" s="23"/>
      <c r="AA21" s="23"/>
      <c r="AB21" s="23"/>
    </row>
    <row r="22" spans="1:28" ht="90" x14ac:dyDescent="0.25">
      <c r="A22" s="83">
        <v>3</v>
      </c>
      <c r="B22" s="304" t="s">
        <v>148</v>
      </c>
      <c r="C22" s="286"/>
      <c r="D22" s="286"/>
      <c r="E22" s="287"/>
      <c r="F22" s="84" t="s">
        <v>149</v>
      </c>
      <c r="G22" s="100"/>
      <c r="H22" s="86" t="s">
        <v>118</v>
      </c>
      <c r="I22" s="87" t="s">
        <v>7</v>
      </c>
      <c r="J22" s="88" t="e">
        <f>#VALUE!</f>
        <v>#VALUE!</v>
      </c>
      <c r="K22" s="89"/>
      <c r="L22" s="89"/>
      <c r="M22" s="101"/>
      <c r="N22" s="102"/>
      <c r="O22" s="244" t="s">
        <v>334</v>
      </c>
      <c r="P22" s="23"/>
      <c r="Q22" s="271"/>
      <c r="R22" s="271" t="s">
        <v>373</v>
      </c>
      <c r="S22" s="23"/>
      <c r="T22" s="23"/>
      <c r="U22" s="23"/>
      <c r="V22" s="23"/>
      <c r="W22" s="23"/>
      <c r="X22" s="23"/>
      <c r="Y22" s="23"/>
      <c r="Z22" s="23"/>
      <c r="AA22" s="23"/>
      <c r="AB22" s="23"/>
    </row>
    <row r="23" spans="1:28" ht="15.75" x14ac:dyDescent="0.25">
      <c r="A23" s="83">
        <v>4</v>
      </c>
      <c r="B23" s="304" t="s">
        <v>150</v>
      </c>
      <c r="C23" s="286"/>
      <c r="D23" s="286"/>
      <c r="E23" s="287"/>
      <c r="F23" s="84"/>
      <c r="G23" s="100"/>
      <c r="H23" s="87"/>
      <c r="I23" s="87"/>
      <c r="J23" s="87"/>
      <c r="K23" s="66"/>
      <c r="L23" s="66"/>
      <c r="M23" s="103"/>
      <c r="N23" s="104"/>
      <c r="O23" s="209"/>
      <c r="P23" s="23"/>
      <c r="Q23" s="271"/>
      <c r="R23" s="271"/>
      <c r="S23" s="23"/>
      <c r="T23" s="23"/>
      <c r="U23" s="23"/>
      <c r="V23" s="23"/>
      <c r="W23" s="23"/>
      <c r="X23" s="23"/>
      <c r="Y23" s="23"/>
      <c r="Z23" s="23"/>
      <c r="AA23" s="23"/>
      <c r="AB23" s="23"/>
    </row>
    <row r="24" spans="1:28" ht="90" x14ac:dyDescent="0.25">
      <c r="A24" s="83"/>
      <c r="B24" s="304" t="s">
        <v>139</v>
      </c>
      <c r="C24" s="286"/>
      <c r="D24" s="286"/>
      <c r="E24" s="287"/>
      <c r="F24" s="98" t="s">
        <v>151</v>
      </c>
      <c r="G24" s="85"/>
      <c r="H24" s="86" t="s">
        <v>118</v>
      </c>
      <c r="I24" s="87" t="s">
        <v>7</v>
      </c>
      <c r="J24" s="88" t="e">
        <f>#VALUE!</f>
        <v>#VALUE!</v>
      </c>
      <c r="K24" s="89" t="s">
        <v>152</v>
      </c>
      <c r="L24" s="89" t="s">
        <v>152</v>
      </c>
      <c r="M24" s="103"/>
      <c r="N24" s="104" t="s">
        <v>139</v>
      </c>
      <c r="O24" s="244" t="s">
        <v>325</v>
      </c>
      <c r="P24" s="23"/>
      <c r="Q24" s="271"/>
      <c r="R24" s="271" t="s">
        <v>374</v>
      </c>
      <c r="S24" s="23"/>
      <c r="T24" s="23"/>
      <c r="U24" s="23"/>
      <c r="V24" s="23"/>
      <c r="W24" s="23"/>
      <c r="X24" s="23"/>
      <c r="Y24" s="23"/>
      <c r="Z24" s="23"/>
      <c r="AA24" s="23"/>
      <c r="AB24" s="23"/>
    </row>
    <row r="25" spans="1:28" ht="90" x14ac:dyDescent="0.25">
      <c r="A25" s="83"/>
      <c r="B25" s="304" t="s">
        <v>143</v>
      </c>
      <c r="C25" s="286"/>
      <c r="D25" s="286"/>
      <c r="E25" s="287"/>
      <c r="F25" s="98" t="s">
        <v>153</v>
      </c>
      <c r="G25" s="85"/>
      <c r="H25" s="86" t="s">
        <v>118</v>
      </c>
      <c r="I25" s="87" t="s">
        <v>7</v>
      </c>
      <c r="J25" s="88" t="e">
        <f>#VALUE!</f>
        <v>#VALUE!</v>
      </c>
      <c r="K25" s="89" t="s">
        <v>152</v>
      </c>
      <c r="L25" s="89" t="s">
        <v>152</v>
      </c>
      <c r="M25" s="103"/>
      <c r="N25" s="104" t="s">
        <v>336</v>
      </c>
      <c r="O25" s="207" t="s">
        <v>389</v>
      </c>
      <c r="P25" s="23"/>
      <c r="Q25" s="271"/>
      <c r="R25" s="271"/>
      <c r="S25" s="23"/>
      <c r="T25" s="23"/>
      <c r="U25" s="23"/>
      <c r="V25" s="23"/>
      <c r="W25" s="23"/>
      <c r="X25" s="23"/>
      <c r="Y25" s="23"/>
      <c r="Z25" s="23"/>
      <c r="AA25" s="23"/>
      <c r="AB25" s="23"/>
    </row>
    <row r="26" spans="1:28" ht="15.75" x14ac:dyDescent="0.25">
      <c r="A26" s="83">
        <v>5</v>
      </c>
      <c r="B26" s="304" t="s">
        <v>154</v>
      </c>
      <c r="C26" s="286"/>
      <c r="D26" s="286"/>
      <c r="E26" s="287"/>
      <c r="F26" s="84"/>
      <c r="G26" s="105"/>
      <c r="H26" s="106"/>
      <c r="I26" s="92"/>
      <c r="J26" s="92"/>
      <c r="K26" s="107"/>
      <c r="L26" s="107"/>
      <c r="M26" s="103"/>
      <c r="N26" s="104"/>
      <c r="O26" s="209"/>
      <c r="P26" s="23"/>
      <c r="Q26" s="271"/>
      <c r="R26" s="271"/>
      <c r="S26" s="23"/>
      <c r="T26" s="23"/>
      <c r="U26" s="23"/>
      <c r="V26" s="23"/>
      <c r="W26" s="23"/>
      <c r="X26" s="23"/>
      <c r="Y26" s="23"/>
      <c r="Z26" s="23"/>
      <c r="AA26" s="23"/>
      <c r="AB26" s="23"/>
    </row>
    <row r="27" spans="1:28" ht="135" x14ac:dyDescent="0.25">
      <c r="A27" s="83"/>
      <c r="B27" s="304" t="s">
        <v>139</v>
      </c>
      <c r="C27" s="286"/>
      <c r="D27" s="286"/>
      <c r="E27" s="287"/>
      <c r="F27" s="98" t="s">
        <v>155</v>
      </c>
      <c r="G27" s="85"/>
      <c r="H27" s="86" t="s">
        <v>118</v>
      </c>
      <c r="I27" s="87" t="s">
        <v>7</v>
      </c>
      <c r="J27" s="88" t="e">
        <f>#VALUE!</f>
        <v>#VALUE!</v>
      </c>
      <c r="K27" s="89" t="s">
        <v>156</v>
      </c>
      <c r="L27" s="89" t="s">
        <v>156</v>
      </c>
      <c r="M27" s="101"/>
      <c r="N27" s="108" t="s">
        <v>139</v>
      </c>
      <c r="O27" s="244" t="s">
        <v>325</v>
      </c>
      <c r="P27" s="23"/>
      <c r="Q27" s="271"/>
      <c r="R27" s="271"/>
      <c r="S27" s="23"/>
      <c r="T27" s="23"/>
      <c r="U27" s="23"/>
      <c r="V27" s="23"/>
      <c r="W27" s="23"/>
      <c r="X27" s="23"/>
      <c r="Y27" s="23"/>
      <c r="Z27" s="23"/>
      <c r="AA27" s="23"/>
      <c r="AB27" s="23"/>
    </row>
    <row r="28" spans="1:28" ht="135" x14ac:dyDescent="0.25">
      <c r="A28" s="83"/>
      <c r="B28" s="304" t="s">
        <v>143</v>
      </c>
      <c r="C28" s="286"/>
      <c r="D28" s="286"/>
      <c r="E28" s="287"/>
      <c r="F28" s="98" t="s">
        <v>155</v>
      </c>
      <c r="G28" s="85"/>
      <c r="H28" s="86" t="s">
        <v>118</v>
      </c>
      <c r="I28" s="87" t="s">
        <v>7</v>
      </c>
      <c r="J28" s="88" t="e">
        <f>#VALUE!</f>
        <v>#VALUE!</v>
      </c>
      <c r="K28" s="89" t="s">
        <v>156</v>
      </c>
      <c r="L28" s="89" t="s">
        <v>156</v>
      </c>
      <c r="M28" s="103"/>
      <c r="N28" s="270" t="s">
        <v>403</v>
      </c>
      <c r="O28" s="269" t="s">
        <v>404</v>
      </c>
      <c r="P28" s="23"/>
      <c r="Q28" s="271"/>
      <c r="R28" s="271"/>
      <c r="S28" s="23"/>
      <c r="T28" s="23"/>
      <c r="U28" s="23"/>
      <c r="V28" s="23"/>
      <c r="W28" s="23"/>
      <c r="X28" s="23"/>
      <c r="Y28" s="23"/>
      <c r="Z28" s="23"/>
      <c r="AA28" s="23"/>
      <c r="AB28" s="23"/>
    </row>
    <row r="29" spans="1:28" ht="156.75" customHeight="1" x14ac:dyDescent="0.25">
      <c r="A29" s="83">
        <v>6</v>
      </c>
      <c r="B29" s="304" t="s">
        <v>157</v>
      </c>
      <c r="C29" s="286"/>
      <c r="D29" s="286"/>
      <c r="E29" s="287"/>
      <c r="F29" s="84" t="s">
        <v>158</v>
      </c>
      <c r="G29" s="94"/>
      <c r="H29" s="86" t="s">
        <v>159</v>
      </c>
      <c r="I29" s="87" t="s">
        <v>7</v>
      </c>
      <c r="J29" s="88" t="e">
        <f>#VALUE!</f>
        <v>#VALUE!</v>
      </c>
      <c r="K29" s="107"/>
      <c r="L29" s="89"/>
      <c r="M29" s="101"/>
      <c r="N29" s="108"/>
      <c r="O29" s="244" t="s">
        <v>338</v>
      </c>
      <c r="P29" s="23"/>
      <c r="Q29" s="271"/>
      <c r="R29" s="271" t="s">
        <v>375</v>
      </c>
      <c r="S29" s="23"/>
      <c r="T29" s="23"/>
      <c r="U29" s="23"/>
      <c r="V29" s="23"/>
      <c r="W29" s="23"/>
      <c r="X29" s="23"/>
      <c r="Y29" s="23"/>
      <c r="Z29" s="23"/>
      <c r="AA29" s="23"/>
      <c r="AB29" s="23"/>
    </row>
    <row r="30" spans="1:28" ht="24" customHeight="1" x14ac:dyDescent="0.25">
      <c r="A30" s="83">
        <v>7</v>
      </c>
      <c r="B30" s="304" t="s">
        <v>160</v>
      </c>
      <c r="C30" s="286"/>
      <c r="D30" s="286"/>
      <c r="E30" s="287"/>
      <c r="F30" s="84"/>
      <c r="G30" s="105"/>
      <c r="H30" s="106"/>
      <c r="I30" s="92"/>
      <c r="J30" s="92"/>
      <c r="K30" s="107"/>
      <c r="L30" s="89"/>
      <c r="M30" s="101"/>
      <c r="N30" s="102"/>
      <c r="O30" s="209"/>
      <c r="P30" s="23"/>
      <c r="Q30" s="271"/>
      <c r="R30" s="271"/>
      <c r="S30" s="23"/>
      <c r="T30" s="23"/>
      <c r="U30" s="23"/>
      <c r="V30" s="23"/>
      <c r="W30" s="23"/>
      <c r="X30" s="23"/>
      <c r="Y30" s="23"/>
      <c r="Z30" s="23"/>
      <c r="AA30" s="23"/>
      <c r="AB30" s="23"/>
    </row>
    <row r="31" spans="1:28" ht="105" x14ac:dyDescent="0.25">
      <c r="A31" s="83"/>
      <c r="B31" s="304" t="s">
        <v>139</v>
      </c>
      <c r="C31" s="286"/>
      <c r="D31" s="286"/>
      <c r="E31" s="287"/>
      <c r="F31" s="98" t="s">
        <v>161</v>
      </c>
      <c r="G31" s="85"/>
      <c r="H31" s="86" t="s">
        <v>118</v>
      </c>
      <c r="I31" s="87" t="s">
        <v>7</v>
      </c>
      <c r="J31" s="88" t="e">
        <f>#VALUE!</f>
        <v>#VALUE!</v>
      </c>
      <c r="K31" s="89" t="s">
        <v>162</v>
      </c>
      <c r="L31" s="89" t="s">
        <v>162</v>
      </c>
      <c r="M31" s="97"/>
      <c r="N31" s="99"/>
      <c r="O31" s="244" t="s">
        <v>325</v>
      </c>
      <c r="P31" s="23"/>
      <c r="Q31" s="271"/>
      <c r="R31" s="271" t="s">
        <v>376</v>
      </c>
      <c r="S31" s="23"/>
      <c r="T31" s="23"/>
      <c r="U31" s="23"/>
      <c r="V31" s="23"/>
      <c r="W31" s="23"/>
      <c r="X31" s="23"/>
      <c r="Y31" s="23"/>
      <c r="Z31" s="23"/>
      <c r="AA31" s="23"/>
      <c r="AB31" s="23"/>
    </row>
    <row r="32" spans="1:28" ht="105" x14ac:dyDescent="0.25">
      <c r="A32" s="83"/>
      <c r="B32" s="304" t="s">
        <v>143</v>
      </c>
      <c r="C32" s="286"/>
      <c r="D32" s="286"/>
      <c r="E32" s="287"/>
      <c r="F32" s="98" t="s">
        <v>163</v>
      </c>
      <c r="G32" s="85"/>
      <c r="H32" s="86" t="s">
        <v>118</v>
      </c>
      <c r="I32" s="87" t="s">
        <v>7</v>
      </c>
      <c r="J32" s="88" t="e">
        <f>#VALUE!</f>
        <v>#VALUE!</v>
      </c>
      <c r="K32" s="89" t="s">
        <v>162</v>
      </c>
      <c r="L32" s="89" t="s">
        <v>162</v>
      </c>
      <c r="M32" s="110"/>
      <c r="N32" s="111"/>
      <c r="O32" s="244" t="s">
        <v>334</v>
      </c>
      <c r="P32" s="23"/>
      <c r="Q32" s="271"/>
      <c r="R32" s="271"/>
      <c r="S32" s="23"/>
      <c r="T32" s="23"/>
      <c r="U32" s="23"/>
      <c r="V32" s="23"/>
      <c r="W32" s="23"/>
      <c r="X32" s="23"/>
      <c r="Y32" s="23"/>
      <c r="Z32" s="23"/>
      <c r="AA32" s="23"/>
      <c r="AB32" s="23"/>
    </row>
    <row r="33" spans="1:28" ht="180" x14ac:dyDescent="0.25">
      <c r="A33" s="83">
        <v>8</v>
      </c>
      <c r="B33" s="304" t="s">
        <v>164</v>
      </c>
      <c r="C33" s="286"/>
      <c r="D33" s="286"/>
      <c r="E33" s="287"/>
      <c r="F33" s="98" t="s">
        <v>165</v>
      </c>
      <c r="G33" s="85"/>
      <c r="H33" s="86" t="s">
        <v>159</v>
      </c>
      <c r="I33" s="87" t="s">
        <v>7</v>
      </c>
      <c r="J33" s="88" t="e">
        <f>#VALUE!</f>
        <v>#VALUE!</v>
      </c>
      <c r="K33" s="112" t="s">
        <v>166</v>
      </c>
      <c r="L33" s="112" t="s">
        <v>166</v>
      </c>
      <c r="M33" s="97"/>
      <c r="N33" s="113"/>
      <c r="O33" s="207" t="s">
        <v>335</v>
      </c>
      <c r="P33" s="23"/>
      <c r="Q33" s="271"/>
      <c r="R33" s="271" t="s">
        <v>377</v>
      </c>
      <c r="S33" s="23"/>
      <c r="T33" s="23"/>
      <c r="U33" s="23"/>
      <c r="V33" s="23"/>
      <c r="W33" s="23"/>
      <c r="X33" s="23"/>
      <c r="Y33" s="23"/>
      <c r="Z33" s="23"/>
      <c r="AA33" s="23"/>
      <c r="AB33" s="23"/>
    </row>
    <row r="34" spans="1:28" ht="90" x14ac:dyDescent="0.25">
      <c r="A34" s="83">
        <v>9</v>
      </c>
      <c r="B34" s="304" t="s">
        <v>167</v>
      </c>
      <c r="C34" s="286"/>
      <c r="D34" s="286"/>
      <c r="E34" s="287"/>
      <c r="F34" s="98" t="s">
        <v>168</v>
      </c>
      <c r="G34" s="85"/>
      <c r="H34" s="86" t="s">
        <v>126</v>
      </c>
      <c r="I34" s="87" t="s">
        <v>7</v>
      </c>
      <c r="J34" s="88" t="e">
        <f>#VALUE!</f>
        <v>#VALUE!</v>
      </c>
      <c r="K34" s="112" t="s">
        <v>169</v>
      </c>
      <c r="L34" s="112" t="s">
        <v>169</v>
      </c>
      <c r="M34" s="114"/>
      <c r="N34" s="111"/>
      <c r="O34" s="245" t="s">
        <v>339</v>
      </c>
      <c r="P34" s="23"/>
      <c r="Q34" s="271"/>
      <c r="R34" s="271" t="s">
        <v>378</v>
      </c>
      <c r="S34" s="23"/>
      <c r="T34" s="23"/>
      <c r="U34" s="23"/>
      <c r="V34" s="23"/>
      <c r="W34" s="23"/>
      <c r="X34" s="23"/>
      <c r="Y34" s="23"/>
      <c r="Z34" s="23"/>
      <c r="AA34" s="23"/>
      <c r="AB34" s="23"/>
    </row>
    <row r="35" spans="1:28" ht="15.75" x14ac:dyDescent="0.25">
      <c r="A35" s="73">
        <v>10</v>
      </c>
      <c r="B35" s="305" t="s">
        <v>170</v>
      </c>
      <c r="C35" s="286"/>
      <c r="D35" s="286"/>
      <c r="E35" s="287"/>
      <c r="F35" s="115" t="s">
        <v>171</v>
      </c>
      <c r="G35" s="116"/>
      <c r="H35" s="117"/>
      <c r="I35" s="118"/>
      <c r="J35" s="118"/>
      <c r="K35" s="119"/>
      <c r="L35" s="119"/>
      <c r="M35" s="120"/>
      <c r="N35" s="121"/>
      <c r="O35" s="214"/>
      <c r="P35" s="122"/>
      <c r="Q35" s="277"/>
      <c r="R35" s="277"/>
      <c r="S35" s="122"/>
      <c r="T35" s="122"/>
      <c r="U35" s="122"/>
      <c r="V35" s="122"/>
      <c r="W35" s="122"/>
      <c r="X35" s="122"/>
      <c r="Y35" s="122"/>
      <c r="Z35" s="122"/>
      <c r="AA35" s="122"/>
      <c r="AB35" s="122"/>
    </row>
    <row r="36" spans="1:28" ht="184.5" customHeight="1" x14ac:dyDescent="0.25">
      <c r="A36" s="83">
        <v>11</v>
      </c>
      <c r="B36" s="304" t="s">
        <v>172</v>
      </c>
      <c r="C36" s="286"/>
      <c r="D36" s="286"/>
      <c r="E36" s="287"/>
      <c r="F36" s="98" t="s">
        <v>173</v>
      </c>
      <c r="G36" s="85"/>
      <c r="H36" s="86" t="s">
        <v>118</v>
      </c>
      <c r="I36" s="87" t="s">
        <v>7</v>
      </c>
      <c r="J36" s="88" t="e">
        <f>#VALUE!</f>
        <v>#VALUE!</v>
      </c>
      <c r="K36" s="89" t="s">
        <v>174</v>
      </c>
      <c r="L36" s="123" t="s">
        <v>174</v>
      </c>
      <c r="M36" s="103"/>
      <c r="N36" s="104"/>
      <c r="O36" s="244" t="s">
        <v>334</v>
      </c>
      <c r="P36" s="23"/>
      <c r="Q36" s="271"/>
      <c r="R36" s="271" t="s">
        <v>379</v>
      </c>
      <c r="S36" s="23"/>
      <c r="T36" s="23"/>
      <c r="U36" s="23"/>
      <c r="V36" s="23"/>
      <c r="W36" s="23"/>
      <c r="X36" s="23"/>
      <c r="Y36" s="23"/>
      <c r="Z36" s="23"/>
      <c r="AA36" s="23"/>
      <c r="AB36" s="23"/>
    </row>
    <row r="37" spans="1:28" ht="31.5" x14ac:dyDescent="0.25">
      <c r="A37" s="56" t="s">
        <v>175</v>
      </c>
      <c r="B37" s="57" t="s">
        <v>176</v>
      </c>
      <c r="C37" s="93">
        <f>C3*0.5</f>
        <v>15</v>
      </c>
      <c r="D37" s="59" t="s">
        <v>9</v>
      </c>
      <c r="E37" s="60">
        <f>IF(D37="AA",1*C37,IF(D37="A",0.9*C37,IF(D37="BB",0.8*C37,IF(D37="B",0.7*C37,IF(D37="CC",0.6*C37,IF(D37="C",0.5*C37,IF(D37="D",0.3*C37,IF(D37="E",0*C37,"Belum Diisi"))))))))</f>
        <v>12</v>
      </c>
      <c r="F37" s="60"/>
      <c r="G37" s="61" t="e">
        <f>J37/C37</f>
        <v>#VALUE!</v>
      </c>
      <c r="H37" s="60"/>
      <c r="I37" s="60"/>
      <c r="J37" s="62" t="e">
        <f>AVERAGE(J39:J50)*C37</f>
        <v>#VALUE!</v>
      </c>
      <c r="K37" s="63"/>
      <c r="L37" s="124"/>
      <c r="M37" s="101"/>
      <c r="N37" s="109"/>
      <c r="O37" s="208"/>
      <c r="P37" s="23"/>
      <c r="Q37" s="271"/>
      <c r="R37" s="271"/>
      <c r="S37" s="23"/>
      <c r="T37" s="23"/>
      <c r="U37" s="23"/>
      <c r="V37" s="23"/>
      <c r="W37" s="23"/>
      <c r="X37" s="23"/>
      <c r="Y37" s="23"/>
      <c r="Z37" s="23"/>
      <c r="AA37" s="23"/>
      <c r="AB37" s="23"/>
    </row>
    <row r="38" spans="1:28" ht="15.75" x14ac:dyDescent="0.25">
      <c r="A38" s="304" t="s">
        <v>112</v>
      </c>
      <c r="B38" s="286"/>
      <c r="C38" s="286"/>
      <c r="D38" s="286"/>
      <c r="E38" s="287"/>
      <c r="F38" s="84"/>
      <c r="G38" s="94"/>
      <c r="H38" s="92"/>
      <c r="I38" s="92"/>
      <c r="J38" s="92"/>
      <c r="K38" s="89"/>
      <c r="L38" s="123"/>
      <c r="M38" s="125"/>
      <c r="N38" s="108"/>
      <c r="O38" s="213"/>
      <c r="P38" s="23"/>
      <c r="Q38" s="271"/>
      <c r="R38" s="271"/>
      <c r="S38" s="23"/>
      <c r="T38" s="23"/>
      <c r="U38" s="23"/>
      <c r="V38" s="23"/>
      <c r="W38" s="23"/>
      <c r="X38" s="23"/>
      <c r="Y38" s="23"/>
      <c r="Z38" s="23"/>
      <c r="AA38" s="23"/>
      <c r="AB38" s="23"/>
    </row>
    <row r="39" spans="1:28" ht="120" x14ac:dyDescent="0.25">
      <c r="A39" s="83">
        <v>1</v>
      </c>
      <c r="B39" s="306" t="s">
        <v>177</v>
      </c>
      <c r="C39" s="296"/>
      <c r="D39" s="296"/>
      <c r="E39" s="297"/>
      <c r="F39" s="229" t="s">
        <v>178</v>
      </c>
      <c r="G39" s="246"/>
      <c r="H39" s="247" t="s">
        <v>118</v>
      </c>
      <c r="I39" s="247" t="s">
        <v>7</v>
      </c>
      <c r="J39" s="193" t="e">
        <f>#VALUE!</f>
        <v>#VALUE!</v>
      </c>
      <c r="K39" s="232" t="s">
        <v>179</v>
      </c>
      <c r="L39" s="248" t="s">
        <v>179</v>
      </c>
      <c r="M39" s="249"/>
      <c r="N39" s="250"/>
      <c r="O39" s="253" t="s">
        <v>390</v>
      </c>
      <c r="P39" s="23"/>
      <c r="Q39" s="271"/>
      <c r="R39" s="271" t="s">
        <v>380</v>
      </c>
      <c r="S39" s="23"/>
      <c r="T39" s="23"/>
      <c r="U39" s="23"/>
      <c r="V39" s="23"/>
      <c r="W39" s="23"/>
      <c r="X39" s="23"/>
      <c r="Y39" s="23"/>
      <c r="Z39" s="23"/>
      <c r="AA39" s="23"/>
      <c r="AB39" s="23"/>
    </row>
    <row r="40" spans="1:28" s="226" customFormat="1" ht="15.75" x14ac:dyDescent="0.25">
      <c r="A40" s="236"/>
      <c r="B40" s="237"/>
      <c r="C40" s="227"/>
      <c r="D40" s="227"/>
      <c r="E40" s="228"/>
      <c r="F40" s="238"/>
      <c r="G40" s="251"/>
      <c r="H40" s="59"/>
      <c r="I40" s="59"/>
      <c r="J40" s="242"/>
      <c r="K40" s="243"/>
      <c r="L40" s="252"/>
      <c r="M40" s="103"/>
      <c r="N40" s="104"/>
      <c r="O40" s="244"/>
      <c r="P40" s="23"/>
      <c r="Q40" s="271"/>
      <c r="R40" s="271"/>
      <c r="S40" s="23"/>
      <c r="T40" s="23"/>
      <c r="U40" s="23"/>
      <c r="V40" s="23"/>
      <c r="W40" s="23"/>
      <c r="X40" s="23"/>
      <c r="Y40" s="23"/>
      <c r="Z40" s="23"/>
      <c r="AA40" s="23"/>
      <c r="AB40" s="23"/>
    </row>
    <row r="41" spans="1:28" ht="120" x14ac:dyDescent="0.25">
      <c r="A41" s="126">
        <v>2</v>
      </c>
      <c r="B41" s="304" t="s">
        <v>180</v>
      </c>
      <c r="C41" s="286"/>
      <c r="D41" s="286"/>
      <c r="E41" s="287"/>
      <c r="F41" s="98" t="s">
        <v>181</v>
      </c>
      <c r="G41" s="85"/>
      <c r="H41" s="86" t="s">
        <v>118</v>
      </c>
      <c r="I41" s="86" t="s">
        <v>7</v>
      </c>
      <c r="J41" s="88" t="e">
        <f>#VALUE!</f>
        <v>#VALUE!</v>
      </c>
      <c r="K41" s="89" t="s">
        <v>179</v>
      </c>
      <c r="L41" s="123" t="s">
        <v>179</v>
      </c>
      <c r="M41" s="103"/>
      <c r="N41" s="104"/>
      <c r="O41" s="244" t="s">
        <v>329</v>
      </c>
      <c r="P41" s="23"/>
      <c r="Q41" s="271"/>
      <c r="R41" s="271" t="s">
        <v>381</v>
      </c>
      <c r="S41" s="23"/>
      <c r="T41" s="23"/>
      <c r="U41" s="23"/>
      <c r="V41" s="23"/>
      <c r="W41" s="23"/>
      <c r="X41" s="23"/>
      <c r="Y41" s="23"/>
      <c r="Z41" s="23"/>
      <c r="AA41" s="23"/>
      <c r="AB41" s="23"/>
    </row>
    <row r="42" spans="1:28" ht="37.5" customHeight="1" x14ac:dyDescent="0.25">
      <c r="A42" s="126">
        <v>3</v>
      </c>
      <c r="B42" s="304" t="s">
        <v>182</v>
      </c>
      <c r="C42" s="286"/>
      <c r="D42" s="286"/>
      <c r="E42" s="287"/>
      <c r="F42" s="98"/>
      <c r="G42" s="94"/>
      <c r="H42" s="92"/>
      <c r="I42" s="127"/>
      <c r="J42" s="92"/>
      <c r="K42" s="89"/>
      <c r="L42" s="123"/>
      <c r="M42" s="101"/>
      <c r="N42" s="109"/>
      <c r="O42" s="208"/>
      <c r="P42" s="23"/>
      <c r="Q42" s="271"/>
      <c r="R42" s="271"/>
      <c r="S42" s="23"/>
      <c r="T42" s="23"/>
      <c r="U42" s="23"/>
      <c r="V42" s="23"/>
      <c r="W42" s="23"/>
      <c r="X42" s="23"/>
      <c r="Y42" s="23"/>
      <c r="Z42" s="23"/>
      <c r="AA42" s="23"/>
      <c r="AB42" s="23"/>
    </row>
    <row r="43" spans="1:28" ht="120" x14ac:dyDescent="0.25">
      <c r="A43" s="126"/>
      <c r="B43" s="304" t="s">
        <v>139</v>
      </c>
      <c r="C43" s="286"/>
      <c r="D43" s="286"/>
      <c r="E43" s="287"/>
      <c r="F43" s="98" t="s">
        <v>183</v>
      </c>
      <c r="G43" s="85"/>
      <c r="H43" s="92" t="s">
        <v>118</v>
      </c>
      <c r="I43" s="86" t="s">
        <v>7</v>
      </c>
      <c r="J43" s="88" t="e">
        <f>#VALUE!</f>
        <v>#VALUE!</v>
      </c>
      <c r="K43" s="89" t="s">
        <v>184</v>
      </c>
      <c r="L43" s="123" t="s">
        <v>185</v>
      </c>
      <c r="M43" s="103"/>
      <c r="N43" s="109"/>
      <c r="O43" s="244" t="s">
        <v>325</v>
      </c>
      <c r="P43" s="23"/>
      <c r="Q43" s="271"/>
      <c r="R43" s="271" t="s">
        <v>382</v>
      </c>
      <c r="S43" s="23"/>
      <c r="T43" s="23"/>
      <c r="U43" s="23"/>
      <c r="V43" s="23"/>
      <c r="W43" s="23"/>
      <c r="X43" s="23"/>
      <c r="Y43" s="23"/>
      <c r="Z43" s="23"/>
      <c r="AA43" s="23"/>
      <c r="AB43" s="23"/>
    </row>
    <row r="44" spans="1:28" ht="120" x14ac:dyDescent="0.25">
      <c r="A44" s="126"/>
      <c r="B44" s="304" t="s">
        <v>143</v>
      </c>
      <c r="C44" s="286"/>
      <c r="D44" s="286"/>
      <c r="E44" s="287"/>
      <c r="F44" s="98" t="s">
        <v>186</v>
      </c>
      <c r="G44" s="85"/>
      <c r="H44" s="92" t="s">
        <v>118</v>
      </c>
      <c r="I44" s="86" t="s">
        <v>7</v>
      </c>
      <c r="J44" s="88" t="e">
        <f>#VALUE!</f>
        <v>#VALUE!</v>
      </c>
      <c r="K44" s="89" t="s">
        <v>187</v>
      </c>
      <c r="L44" s="123" t="s">
        <v>185</v>
      </c>
      <c r="M44" s="103"/>
      <c r="N44" s="109"/>
      <c r="O44" s="244" t="s">
        <v>337</v>
      </c>
      <c r="P44" s="23"/>
      <c r="Q44" s="271"/>
      <c r="R44" s="271"/>
      <c r="S44" s="23"/>
      <c r="T44" s="23"/>
      <c r="U44" s="23"/>
      <c r="V44" s="23"/>
      <c r="W44" s="23"/>
      <c r="X44" s="23"/>
      <c r="Y44" s="23"/>
      <c r="Z44" s="23"/>
      <c r="AA44" s="23"/>
      <c r="AB44" s="23"/>
    </row>
    <row r="45" spans="1:28" ht="135" x14ac:dyDescent="0.25">
      <c r="A45" s="83">
        <v>4</v>
      </c>
      <c r="B45" s="306" t="s">
        <v>188</v>
      </c>
      <c r="C45" s="296"/>
      <c r="D45" s="296"/>
      <c r="E45" s="297"/>
      <c r="F45" s="229" t="s">
        <v>189</v>
      </c>
      <c r="G45" s="246"/>
      <c r="H45" s="192" t="s">
        <v>118</v>
      </c>
      <c r="I45" s="247" t="s">
        <v>7</v>
      </c>
      <c r="J45" s="193" t="e">
        <f>#VALUE!</f>
        <v>#VALUE!</v>
      </c>
      <c r="K45" s="232" t="s">
        <v>190</v>
      </c>
      <c r="L45" s="248" t="s">
        <v>191</v>
      </c>
      <c r="M45" s="254"/>
      <c r="N45" s="255"/>
      <c r="O45" s="256" t="s">
        <v>329</v>
      </c>
      <c r="P45" s="23"/>
      <c r="Q45" s="271"/>
      <c r="R45" s="271" t="s">
        <v>383</v>
      </c>
      <c r="S45" s="23"/>
      <c r="T45" s="23"/>
      <c r="U45" s="23"/>
      <c r="V45" s="23"/>
      <c r="W45" s="23"/>
      <c r="X45" s="23"/>
      <c r="Y45" s="23"/>
      <c r="Z45" s="23"/>
      <c r="AA45" s="23"/>
      <c r="AB45" s="23"/>
    </row>
    <row r="46" spans="1:28" s="226" customFormat="1" ht="105" x14ac:dyDescent="0.25">
      <c r="A46" s="236"/>
      <c r="B46" s="237"/>
      <c r="C46" s="227"/>
      <c r="D46" s="227"/>
      <c r="E46" s="228"/>
      <c r="F46" s="238"/>
      <c r="G46" s="251"/>
      <c r="H46" s="240"/>
      <c r="I46" s="59"/>
      <c r="J46" s="242"/>
      <c r="K46" s="243"/>
      <c r="L46" s="252"/>
      <c r="M46" s="103"/>
      <c r="N46" s="104"/>
      <c r="O46" s="244" t="s">
        <v>330</v>
      </c>
      <c r="P46" s="23"/>
      <c r="Q46" s="271"/>
      <c r="R46" s="271"/>
      <c r="S46" s="23"/>
      <c r="T46" s="23"/>
      <c r="U46" s="23"/>
      <c r="V46" s="23"/>
      <c r="W46" s="23"/>
      <c r="X46" s="23"/>
      <c r="Y46" s="23"/>
      <c r="Z46" s="23"/>
      <c r="AA46" s="23"/>
      <c r="AB46" s="23"/>
    </row>
    <row r="47" spans="1:28" ht="135" x14ac:dyDescent="0.25">
      <c r="A47" s="126">
        <v>5</v>
      </c>
      <c r="B47" s="304" t="s">
        <v>192</v>
      </c>
      <c r="C47" s="286"/>
      <c r="D47" s="286"/>
      <c r="E47" s="287"/>
      <c r="F47" s="84" t="s">
        <v>193</v>
      </c>
      <c r="G47" s="94"/>
      <c r="H47" s="92" t="s">
        <v>118</v>
      </c>
      <c r="I47" s="86" t="s">
        <v>7</v>
      </c>
      <c r="J47" s="88" t="e">
        <f>#VALUE!</f>
        <v>#VALUE!</v>
      </c>
      <c r="K47" s="89"/>
      <c r="L47" s="123"/>
      <c r="M47" s="103"/>
      <c r="N47" s="104"/>
      <c r="O47" s="244" t="s">
        <v>330</v>
      </c>
      <c r="P47" s="23"/>
      <c r="Q47" s="271"/>
      <c r="R47" s="271"/>
      <c r="S47" s="23"/>
      <c r="T47" s="23"/>
      <c r="U47" s="23"/>
      <c r="V47" s="23"/>
      <c r="W47" s="23"/>
      <c r="X47" s="23"/>
      <c r="Y47" s="23"/>
      <c r="Z47" s="23"/>
      <c r="AA47" s="23"/>
      <c r="AB47" s="23"/>
    </row>
    <row r="48" spans="1:28" ht="15.75" x14ac:dyDescent="0.25">
      <c r="A48" s="128">
        <v>5</v>
      </c>
      <c r="B48" s="305" t="s">
        <v>194</v>
      </c>
      <c r="C48" s="286"/>
      <c r="D48" s="286"/>
      <c r="E48" s="287"/>
      <c r="F48" s="129"/>
      <c r="G48" s="130"/>
      <c r="H48" s="118"/>
      <c r="I48" s="118"/>
      <c r="J48" s="118"/>
      <c r="K48" s="131"/>
      <c r="L48" s="131"/>
      <c r="M48" s="120"/>
      <c r="N48" s="132"/>
      <c r="O48" s="215"/>
      <c r="P48" s="122"/>
      <c r="Q48" s="277"/>
      <c r="R48" s="277"/>
      <c r="S48" s="122"/>
      <c r="T48" s="122"/>
      <c r="U48" s="122"/>
      <c r="V48" s="122"/>
      <c r="W48" s="122"/>
      <c r="X48" s="122"/>
      <c r="Y48" s="122"/>
      <c r="Z48" s="122"/>
      <c r="AA48" s="122"/>
      <c r="AB48" s="122"/>
    </row>
    <row r="49" spans="1:28" ht="15.75" x14ac:dyDescent="0.25">
      <c r="A49" s="128">
        <v>6</v>
      </c>
      <c r="B49" s="305" t="s">
        <v>195</v>
      </c>
      <c r="C49" s="286"/>
      <c r="D49" s="286"/>
      <c r="E49" s="287"/>
      <c r="F49" s="129" t="s">
        <v>114</v>
      </c>
      <c r="G49" s="130"/>
      <c r="H49" s="118"/>
      <c r="I49" s="118"/>
      <c r="J49" s="118"/>
      <c r="K49" s="131"/>
      <c r="L49" s="131"/>
      <c r="M49" s="120"/>
      <c r="N49" s="132"/>
      <c r="O49" s="215"/>
      <c r="P49" s="122"/>
      <c r="Q49" s="277"/>
      <c r="R49" s="277"/>
      <c r="S49" s="122"/>
      <c r="T49" s="122"/>
      <c r="U49" s="122"/>
      <c r="V49" s="122"/>
      <c r="W49" s="122"/>
      <c r="X49" s="122"/>
      <c r="Y49" s="122"/>
      <c r="Z49" s="122"/>
      <c r="AA49" s="122"/>
      <c r="AB49" s="122"/>
    </row>
    <row r="50" spans="1:28" ht="120" x14ac:dyDescent="0.25">
      <c r="A50" s="133">
        <v>7</v>
      </c>
      <c r="B50" s="313" t="s">
        <v>196</v>
      </c>
      <c r="C50" s="286"/>
      <c r="D50" s="286"/>
      <c r="E50" s="287"/>
      <c r="F50" s="134" t="s">
        <v>197</v>
      </c>
      <c r="G50" s="135"/>
      <c r="H50" s="136" t="s">
        <v>159</v>
      </c>
      <c r="I50" s="136" t="s">
        <v>7</v>
      </c>
      <c r="J50" s="137" t="e">
        <f>#VALUE!</f>
        <v>#VALUE!</v>
      </c>
      <c r="K50" s="138" t="s">
        <v>198</v>
      </c>
      <c r="L50" s="138" t="s">
        <v>198</v>
      </c>
      <c r="M50" s="139"/>
      <c r="N50" s="140"/>
      <c r="O50" s="224" t="s">
        <v>340</v>
      </c>
      <c r="P50" s="122"/>
      <c r="Q50" s="277"/>
      <c r="R50" s="277" t="s">
        <v>384</v>
      </c>
      <c r="S50" s="122"/>
      <c r="T50" s="122"/>
      <c r="U50" s="122"/>
      <c r="V50" s="122"/>
      <c r="W50" s="122"/>
      <c r="X50" s="122"/>
      <c r="Y50" s="122"/>
      <c r="Z50" s="122"/>
      <c r="AA50" s="122"/>
      <c r="AB50" s="122"/>
    </row>
    <row r="51" spans="1:28" ht="15.75" x14ac:dyDescent="0.25">
      <c r="A51" s="141">
        <v>2</v>
      </c>
      <c r="B51" s="142" t="s">
        <v>199</v>
      </c>
      <c r="C51" s="49">
        <v>30</v>
      </c>
      <c r="D51" s="50"/>
      <c r="E51" s="51">
        <f>SUM(E52,E56,E63)</f>
        <v>23.4</v>
      </c>
      <c r="F51" s="51"/>
      <c r="G51" s="52"/>
      <c r="H51" s="51"/>
      <c r="I51" s="51"/>
      <c r="J51" s="51"/>
      <c r="K51" s="53"/>
      <c r="L51" s="53"/>
      <c r="M51" s="139"/>
      <c r="N51" s="143"/>
      <c r="O51" s="217"/>
      <c r="P51" s="23"/>
      <c r="Q51" s="271"/>
      <c r="R51" s="271"/>
      <c r="S51" s="23"/>
      <c r="T51" s="23"/>
      <c r="U51" s="23"/>
      <c r="V51" s="23"/>
      <c r="W51" s="23"/>
      <c r="X51" s="23"/>
      <c r="Y51" s="23"/>
      <c r="Z51" s="23"/>
      <c r="AA51" s="23"/>
      <c r="AB51" s="23"/>
    </row>
    <row r="52" spans="1:28" ht="15.75" x14ac:dyDescent="0.25">
      <c r="A52" s="56" t="s">
        <v>200</v>
      </c>
      <c r="B52" s="57" t="s">
        <v>201</v>
      </c>
      <c r="C52" s="93">
        <f>C51*0.2</f>
        <v>6</v>
      </c>
      <c r="D52" s="86" t="s">
        <v>11</v>
      </c>
      <c r="E52" s="144">
        <f>IF(D52="AA",1*C52,IF(D52="A",0.9*C52,IF(D52="BB",0.8*C52,IF(D52="B",0.7*C52,IF(D52="CC",0.6*C52,IF(D52="C",0.5*C52,IF(D52="D",0.3*C52,IF(D52="E",0*C52,"Belum Diisi"))))))))</f>
        <v>4.1999999999999993</v>
      </c>
      <c r="F52" s="144"/>
      <c r="G52" s="145" t="e">
        <f>J52/C52</f>
        <v>#VALUE!</v>
      </c>
      <c r="H52" s="144"/>
      <c r="I52" s="144"/>
      <c r="J52" s="146" t="e">
        <f>AVERAGE(J53:J55)*C52</f>
        <v>#VALUE!</v>
      </c>
      <c r="K52" s="147"/>
      <c r="L52" s="147"/>
      <c r="M52" s="148"/>
      <c r="N52" s="149"/>
      <c r="O52" s="216"/>
      <c r="P52" s="23"/>
      <c r="Q52" s="271"/>
      <c r="R52" s="271"/>
      <c r="S52" s="23"/>
      <c r="T52" s="23"/>
      <c r="U52" s="23"/>
      <c r="V52" s="23"/>
      <c r="W52" s="23"/>
      <c r="X52" s="23"/>
      <c r="Y52" s="23"/>
      <c r="Z52" s="23"/>
      <c r="AA52" s="23"/>
      <c r="AB52" s="23"/>
    </row>
    <row r="53" spans="1:28" ht="15.75" x14ac:dyDescent="0.25">
      <c r="A53" s="128">
        <v>1</v>
      </c>
      <c r="B53" s="305" t="s">
        <v>202</v>
      </c>
      <c r="C53" s="286"/>
      <c r="D53" s="286"/>
      <c r="E53" s="287"/>
      <c r="F53" s="129" t="s">
        <v>114</v>
      </c>
      <c r="G53" s="130"/>
      <c r="H53" s="118"/>
      <c r="I53" s="118"/>
      <c r="J53" s="77" t="e">
        <f>#VALUE!</f>
        <v>#VALUE!</v>
      </c>
      <c r="K53" s="131"/>
      <c r="L53" s="131"/>
      <c r="M53" s="150"/>
      <c r="N53" s="151"/>
      <c r="O53" s="218"/>
      <c r="P53" s="122"/>
      <c r="Q53" s="277"/>
      <c r="R53" s="277"/>
      <c r="S53" s="122"/>
      <c r="T53" s="122"/>
      <c r="U53" s="122"/>
      <c r="V53" s="122"/>
      <c r="W53" s="122"/>
      <c r="X53" s="122"/>
      <c r="Y53" s="122"/>
      <c r="Z53" s="122"/>
      <c r="AA53" s="122"/>
      <c r="AB53" s="122"/>
    </row>
    <row r="54" spans="1:28" ht="75" customHeight="1" x14ac:dyDescent="0.25">
      <c r="A54" s="83">
        <v>2</v>
      </c>
      <c r="B54" s="306" t="s">
        <v>203</v>
      </c>
      <c r="C54" s="296"/>
      <c r="D54" s="296"/>
      <c r="E54" s="297"/>
      <c r="F54" s="229" t="s">
        <v>204</v>
      </c>
      <c r="G54" s="246"/>
      <c r="H54" s="247" t="s">
        <v>126</v>
      </c>
      <c r="I54" s="231" t="s">
        <v>7</v>
      </c>
      <c r="J54" s="193" t="e">
        <f>#VALUE!</f>
        <v>#VALUE!</v>
      </c>
      <c r="K54" s="232" t="s">
        <v>205</v>
      </c>
      <c r="L54" s="232" t="s">
        <v>205</v>
      </c>
      <c r="M54" s="233"/>
      <c r="N54" s="234"/>
      <c r="O54" s="235" t="s">
        <v>405</v>
      </c>
      <c r="P54" s="23"/>
      <c r="Q54" s="271"/>
      <c r="R54" s="278" t="s">
        <v>385</v>
      </c>
      <c r="S54" s="23"/>
      <c r="T54" s="23"/>
      <c r="U54" s="23"/>
      <c r="V54" s="23"/>
      <c r="W54" s="23"/>
      <c r="X54" s="23"/>
      <c r="Y54" s="23"/>
      <c r="Z54" s="23"/>
      <c r="AA54" s="23"/>
      <c r="AB54" s="23"/>
    </row>
    <row r="55" spans="1:28" ht="105" x14ac:dyDescent="0.25">
      <c r="A55" s="126">
        <v>3</v>
      </c>
      <c r="B55" s="304" t="s">
        <v>206</v>
      </c>
      <c r="C55" s="286"/>
      <c r="D55" s="286"/>
      <c r="E55" s="287"/>
      <c r="F55" s="98" t="s">
        <v>207</v>
      </c>
      <c r="G55" s="85"/>
      <c r="H55" s="86" t="s">
        <v>126</v>
      </c>
      <c r="I55" s="87" t="s">
        <v>7</v>
      </c>
      <c r="J55" s="88" t="e">
        <f>#VALUE!</f>
        <v>#VALUE!</v>
      </c>
      <c r="K55" s="89" t="s">
        <v>208</v>
      </c>
      <c r="L55" s="89" t="s">
        <v>208</v>
      </c>
      <c r="M55" s="139"/>
      <c r="N55" s="140"/>
      <c r="O55" s="224" t="s">
        <v>341</v>
      </c>
      <c r="P55" s="23"/>
      <c r="Q55" s="271"/>
      <c r="R55" s="278" t="s">
        <v>357</v>
      </c>
      <c r="S55" s="23"/>
      <c r="T55" s="23"/>
      <c r="U55" s="23"/>
      <c r="V55" s="23"/>
      <c r="W55" s="23"/>
      <c r="X55" s="23"/>
      <c r="Y55" s="23"/>
      <c r="Z55" s="23"/>
      <c r="AA55" s="23"/>
      <c r="AB55" s="23"/>
    </row>
    <row r="56" spans="1:28" ht="47.25" x14ac:dyDescent="0.25">
      <c r="A56" s="56" t="s">
        <v>209</v>
      </c>
      <c r="B56" s="57" t="s">
        <v>210</v>
      </c>
      <c r="C56" s="93">
        <f>C51*0.3</f>
        <v>9</v>
      </c>
      <c r="D56" s="86" t="s">
        <v>9</v>
      </c>
      <c r="E56" s="144">
        <f>IF(D56="AA",1*C56,IF(D56="A",0.9*C56,IF(D56="BB",0.8*C56,IF(D56="B",0.7*C56,IF(D56="CC",0.6*C56,IF(D56="C",0.5*C56,IF(D56="D",0.3*C56,IF(D56="E",0*C56,"Belum Diisi"))))))))</f>
        <v>7.2</v>
      </c>
      <c r="F56" s="144"/>
      <c r="G56" s="145" t="e">
        <f>J56/C56</f>
        <v>#VALUE!</v>
      </c>
      <c r="H56" s="144"/>
      <c r="I56" s="144"/>
      <c r="J56" s="146" t="e">
        <f>AVERAGE(J57:J62)*C56</f>
        <v>#VALUE!</v>
      </c>
      <c r="K56" s="147"/>
      <c r="L56" s="147"/>
      <c r="M56" s="139"/>
      <c r="N56" s="143"/>
      <c r="O56" s="217"/>
      <c r="P56" s="23"/>
      <c r="Q56" s="271"/>
      <c r="R56" s="278"/>
      <c r="S56" s="23"/>
      <c r="T56" s="23"/>
      <c r="U56" s="23"/>
      <c r="V56" s="23"/>
      <c r="W56" s="23"/>
      <c r="X56" s="23"/>
      <c r="Y56" s="23"/>
      <c r="Z56" s="23"/>
      <c r="AA56" s="23"/>
      <c r="AB56" s="23"/>
    </row>
    <row r="57" spans="1:28" ht="105" x14ac:dyDescent="0.25">
      <c r="A57" s="152">
        <v>1</v>
      </c>
      <c r="B57" s="309" t="s">
        <v>211</v>
      </c>
      <c r="C57" s="286"/>
      <c r="D57" s="286"/>
      <c r="E57" s="287"/>
      <c r="F57" s="98" t="s">
        <v>212</v>
      </c>
      <c r="G57" s="85"/>
      <c r="H57" s="86" t="s">
        <v>118</v>
      </c>
      <c r="I57" s="87" t="s">
        <v>7</v>
      </c>
      <c r="J57" s="88" t="e">
        <f>#VALUE!</f>
        <v>#VALUE!</v>
      </c>
      <c r="K57" s="89" t="s">
        <v>213</v>
      </c>
      <c r="L57" s="89" t="s">
        <v>213</v>
      </c>
      <c r="M57" s="139"/>
      <c r="N57" s="153"/>
      <c r="O57" s="272" t="s">
        <v>406</v>
      </c>
      <c r="P57" s="23"/>
      <c r="Q57" s="271"/>
      <c r="R57" s="273" t="s">
        <v>358</v>
      </c>
      <c r="S57" s="23"/>
      <c r="T57" s="23"/>
      <c r="U57" s="23"/>
      <c r="V57" s="23"/>
      <c r="W57" s="23"/>
      <c r="X57" s="23"/>
      <c r="Y57" s="23"/>
      <c r="Z57" s="23"/>
      <c r="AA57" s="23"/>
      <c r="AB57" s="23"/>
    </row>
    <row r="58" spans="1:28" ht="105" x14ac:dyDescent="0.25">
      <c r="A58" s="152">
        <v>2</v>
      </c>
      <c r="B58" s="309" t="s">
        <v>214</v>
      </c>
      <c r="C58" s="286"/>
      <c r="D58" s="286"/>
      <c r="E58" s="287"/>
      <c r="F58" s="98" t="s">
        <v>215</v>
      </c>
      <c r="G58" s="85"/>
      <c r="H58" s="86" t="s">
        <v>118</v>
      </c>
      <c r="I58" s="87" t="s">
        <v>7</v>
      </c>
      <c r="J58" s="88" t="e">
        <f>#VALUE!</f>
        <v>#VALUE!</v>
      </c>
      <c r="K58" s="89" t="s">
        <v>216</v>
      </c>
      <c r="L58" s="89" t="s">
        <v>216</v>
      </c>
      <c r="M58" s="148"/>
      <c r="N58" s="154"/>
      <c r="O58" s="225" t="s">
        <v>330</v>
      </c>
      <c r="P58" s="23"/>
      <c r="Q58" s="271"/>
      <c r="R58" s="273" t="s">
        <v>361</v>
      </c>
      <c r="S58" s="23"/>
      <c r="T58" s="23"/>
      <c r="U58" s="23"/>
      <c r="V58" s="23"/>
      <c r="W58" s="23"/>
      <c r="X58" s="23"/>
      <c r="Y58" s="23"/>
      <c r="Z58" s="23"/>
      <c r="AA58" s="23"/>
      <c r="AB58" s="23"/>
    </row>
    <row r="59" spans="1:28" ht="105" x14ac:dyDescent="0.25">
      <c r="A59" s="152">
        <v>3</v>
      </c>
      <c r="B59" s="304" t="s">
        <v>217</v>
      </c>
      <c r="C59" s="286"/>
      <c r="D59" s="286"/>
      <c r="E59" s="287"/>
      <c r="F59" s="98" t="s">
        <v>218</v>
      </c>
      <c r="G59" s="85"/>
      <c r="H59" s="86" t="s">
        <v>126</v>
      </c>
      <c r="I59" s="87" t="s">
        <v>7</v>
      </c>
      <c r="J59" s="88" t="e">
        <f>#VALUE!</f>
        <v>#VALUE!</v>
      </c>
      <c r="K59" s="89" t="s">
        <v>219</v>
      </c>
      <c r="L59" s="89" t="s">
        <v>219</v>
      </c>
      <c r="M59" s="139"/>
      <c r="N59" s="143"/>
      <c r="O59" s="224" t="s">
        <v>330</v>
      </c>
      <c r="P59" s="23"/>
      <c r="Q59" s="271"/>
      <c r="R59" s="273" t="s">
        <v>360</v>
      </c>
      <c r="S59" s="23"/>
      <c r="T59" s="23"/>
      <c r="U59" s="23"/>
      <c r="V59" s="23"/>
      <c r="W59" s="23"/>
      <c r="X59" s="23"/>
      <c r="Y59" s="23"/>
      <c r="Z59" s="23"/>
      <c r="AA59" s="23"/>
      <c r="AB59" s="23"/>
    </row>
    <row r="60" spans="1:28" ht="75" x14ac:dyDescent="0.25">
      <c r="A60" s="152">
        <v>4</v>
      </c>
      <c r="B60" s="309" t="s">
        <v>220</v>
      </c>
      <c r="C60" s="286"/>
      <c r="D60" s="286"/>
      <c r="E60" s="287"/>
      <c r="F60" s="98" t="s">
        <v>221</v>
      </c>
      <c r="G60" s="85"/>
      <c r="H60" s="86" t="s">
        <v>126</v>
      </c>
      <c r="I60" s="87" t="s">
        <v>7</v>
      </c>
      <c r="J60" s="88" t="e">
        <f>#VALUE!</f>
        <v>#VALUE!</v>
      </c>
      <c r="K60" s="112" t="s">
        <v>222</v>
      </c>
      <c r="L60" s="112" t="s">
        <v>222</v>
      </c>
      <c r="M60" s="148"/>
      <c r="N60" s="143"/>
      <c r="O60" s="224" t="s">
        <v>391</v>
      </c>
      <c r="P60" s="23"/>
      <c r="Q60" s="271"/>
      <c r="R60" s="273" t="s">
        <v>359</v>
      </c>
      <c r="S60" s="23"/>
      <c r="T60" s="23"/>
      <c r="U60" s="23"/>
      <c r="V60" s="23"/>
      <c r="W60" s="23"/>
      <c r="X60" s="23"/>
      <c r="Y60" s="23"/>
      <c r="Z60" s="23"/>
      <c r="AA60" s="23"/>
      <c r="AB60" s="23"/>
    </row>
    <row r="61" spans="1:28" ht="75" x14ac:dyDescent="0.25">
      <c r="A61" s="155">
        <v>5</v>
      </c>
      <c r="B61" s="313" t="s">
        <v>223</v>
      </c>
      <c r="C61" s="286"/>
      <c r="D61" s="286"/>
      <c r="E61" s="287"/>
      <c r="F61" s="134" t="s">
        <v>224</v>
      </c>
      <c r="G61" s="156"/>
      <c r="H61" s="157" t="s">
        <v>131</v>
      </c>
      <c r="I61" s="157" t="s">
        <v>132</v>
      </c>
      <c r="J61" s="137" t="e">
        <f>#VALUE!</f>
        <v>#VALUE!</v>
      </c>
      <c r="K61" s="138" t="s">
        <v>225</v>
      </c>
      <c r="L61" s="138" t="s">
        <v>219</v>
      </c>
      <c r="M61" s="139"/>
      <c r="N61" s="140" t="s">
        <v>345</v>
      </c>
      <c r="O61" s="224" t="s">
        <v>342</v>
      </c>
      <c r="P61" s="122"/>
      <c r="Q61" s="277"/>
      <c r="R61" s="279" t="s">
        <v>362</v>
      </c>
      <c r="S61" s="122"/>
      <c r="T61" s="122"/>
      <c r="U61" s="122"/>
      <c r="V61" s="122"/>
      <c r="W61" s="122"/>
      <c r="X61" s="122"/>
      <c r="Y61" s="122"/>
      <c r="Z61" s="122"/>
      <c r="AA61" s="122"/>
      <c r="AB61" s="122"/>
    </row>
    <row r="62" spans="1:28" ht="75" x14ac:dyDescent="0.25">
      <c r="A62" s="155">
        <v>6</v>
      </c>
      <c r="B62" s="313" t="s">
        <v>226</v>
      </c>
      <c r="C62" s="286"/>
      <c r="D62" s="286"/>
      <c r="E62" s="287"/>
      <c r="F62" s="134" t="s">
        <v>227</v>
      </c>
      <c r="G62" s="156"/>
      <c r="H62" s="157" t="s">
        <v>131</v>
      </c>
      <c r="I62" s="157" t="s">
        <v>132</v>
      </c>
      <c r="J62" s="137" t="e">
        <f>#VALUE!</f>
        <v>#VALUE!</v>
      </c>
      <c r="K62" s="138" t="s">
        <v>219</v>
      </c>
      <c r="L62" s="138" t="s">
        <v>219</v>
      </c>
      <c r="M62" s="139"/>
      <c r="N62" s="140" t="s">
        <v>344</v>
      </c>
      <c r="O62" s="224" t="s">
        <v>343</v>
      </c>
      <c r="P62" s="122"/>
      <c r="Q62" s="277"/>
      <c r="R62" s="280" t="s">
        <v>363</v>
      </c>
      <c r="S62" s="122"/>
      <c r="T62" s="122"/>
      <c r="U62" s="122"/>
      <c r="V62" s="122"/>
      <c r="W62" s="122"/>
      <c r="X62" s="122"/>
      <c r="Y62" s="122"/>
      <c r="Z62" s="122"/>
      <c r="AA62" s="122"/>
      <c r="AB62" s="122"/>
    </row>
    <row r="63" spans="1:28" ht="47.25" x14ac:dyDescent="0.25">
      <c r="A63" s="56" t="s">
        <v>228</v>
      </c>
      <c r="B63" s="57" t="s">
        <v>229</v>
      </c>
      <c r="C63" s="93">
        <f>C51*0.5</f>
        <v>15</v>
      </c>
      <c r="D63" s="86" t="s">
        <v>9</v>
      </c>
      <c r="E63" s="144">
        <f>IF(D63="AA",1*C63,IF(D63="A",0.9*C63,IF(D63="BB",0.8*C63,IF(D63="B",0.7*C63,IF(D63="CC",0.6*C63,IF(D63="C",0.5*C63,IF(D63="D",0.3*C63,IF(D63="E",0*C63,"Belum Diisi"))))))))</f>
        <v>12</v>
      </c>
      <c r="F63" s="144"/>
      <c r="G63" s="145" t="e">
        <f>J63/C63</f>
        <v>#VALUE!</v>
      </c>
      <c r="H63" s="144"/>
      <c r="I63" s="144"/>
      <c r="J63" s="144" t="e">
        <f>AVERAGE(J64:J77)*C63</f>
        <v>#VALUE!</v>
      </c>
      <c r="K63" s="147"/>
      <c r="L63" s="147"/>
      <c r="M63" s="148"/>
      <c r="N63" s="143"/>
      <c r="O63" s="217"/>
      <c r="P63" s="23"/>
      <c r="Q63" s="271"/>
      <c r="R63" s="271"/>
      <c r="S63" s="23"/>
      <c r="T63" s="23"/>
      <c r="U63" s="23"/>
      <c r="V63" s="23"/>
      <c r="W63" s="23"/>
      <c r="X63" s="23"/>
      <c r="Y63" s="23"/>
      <c r="Z63" s="23"/>
      <c r="AA63" s="23"/>
      <c r="AB63" s="23"/>
    </row>
    <row r="64" spans="1:28" ht="105" x14ac:dyDescent="0.25">
      <c r="A64" s="155">
        <v>1</v>
      </c>
      <c r="B64" s="310" t="s">
        <v>230</v>
      </c>
      <c r="C64" s="286"/>
      <c r="D64" s="286"/>
      <c r="E64" s="287"/>
      <c r="F64" s="134" t="s">
        <v>231</v>
      </c>
      <c r="G64" s="135"/>
      <c r="H64" s="86" t="s">
        <v>126</v>
      </c>
      <c r="I64" s="87" t="s">
        <v>7</v>
      </c>
      <c r="J64" s="137" t="e">
        <f>#VALUE!</f>
        <v>#VALUE!</v>
      </c>
      <c r="K64" s="138" t="s">
        <v>232</v>
      </c>
      <c r="L64" s="138" t="s">
        <v>232</v>
      </c>
      <c r="M64" s="148"/>
      <c r="N64" s="265" t="s">
        <v>346</v>
      </c>
      <c r="O64" s="224" t="s">
        <v>347</v>
      </c>
      <c r="P64" s="122"/>
      <c r="Q64" s="277"/>
      <c r="R64" s="279" t="s">
        <v>364</v>
      </c>
      <c r="S64" s="122"/>
      <c r="T64" s="122"/>
      <c r="U64" s="122"/>
      <c r="V64" s="122"/>
      <c r="W64" s="122"/>
      <c r="X64" s="122"/>
      <c r="Y64" s="122"/>
      <c r="Z64" s="122"/>
      <c r="AA64" s="122"/>
      <c r="AB64" s="122"/>
    </row>
    <row r="65" spans="1:28" ht="75" x14ac:dyDescent="0.25">
      <c r="A65" s="133">
        <v>2</v>
      </c>
      <c r="B65" s="313" t="s">
        <v>233</v>
      </c>
      <c r="C65" s="286"/>
      <c r="D65" s="286"/>
      <c r="E65" s="287"/>
      <c r="F65" s="134" t="s">
        <v>234</v>
      </c>
      <c r="G65" s="135"/>
      <c r="H65" s="157" t="s">
        <v>131</v>
      </c>
      <c r="I65" s="157" t="s">
        <v>132</v>
      </c>
      <c r="J65" s="137" t="e">
        <f>#VALUE!</f>
        <v>#VALUE!</v>
      </c>
      <c r="K65" s="138" t="s">
        <v>235</v>
      </c>
      <c r="L65" s="138" t="s">
        <v>235</v>
      </c>
      <c r="M65" s="148"/>
      <c r="N65" s="143"/>
      <c r="O65" s="224" t="s">
        <v>347</v>
      </c>
      <c r="P65" s="158"/>
      <c r="Q65" s="281"/>
      <c r="R65" s="282" t="s">
        <v>365</v>
      </c>
      <c r="S65" s="158"/>
      <c r="T65" s="158"/>
      <c r="U65" s="158"/>
      <c r="V65" s="158"/>
      <c r="W65" s="158"/>
      <c r="X65" s="158"/>
      <c r="Y65" s="158"/>
      <c r="Z65" s="158"/>
      <c r="AA65" s="158"/>
      <c r="AB65" s="158"/>
    </row>
    <row r="66" spans="1:28" ht="45" x14ac:dyDescent="0.25">
      <c r="A66" s="128">
        <v>3</v>
      </c>
      <c r="B66" s="305" t="s">
        <v>236</v>
      </c>
      <c r="C66" s="286"/>
      <c r="D66" s="286"/>
      <c r="E66" s="287"/>
      <c r="F66" s="115" t="s">
        <v>237</v>
      </c>
      <c r="G66" s="116"/>
      <c r="H66" s="117"/>
      <c r="I66" s="118"/>
      <c r="J66" s="118"/>
      <c r="K66" s="131" t="s">
        <v>238</v>
      </c>
      <c r="L66" s="131" t="s">
        <v>239</v>
      </c>
      <c r="M66" s="150"/>
      <c r="N66" s="132"/>
      <c r="O66" s="215"/>
      <c r="P66" s="122"/>
      <c r="Q66" s="277"/>
      <c r="R66" s="279"/>
      <c r="S66" s="122"/>
      <c r="T66" s="122"/>
      <c r="U66" s="122"/>
      <c r="V66" s="122"/>
      <c r="W66" s="122"/>
      <c r="X66" s="122"/>
      <c r="Y66" s="122"/>
      <c r="Z66" s="122"/>
      <c r="AA66" s="122"/>
      <c r="AB66" s="122"/>
    </row>
    <row r="67" spans="1:28" ht="135" x14ac:dyDescent="0.25">
      <c r="A67" s="128">
        <v>4</v>
      </c>
      <c r="B67" s="314" t="s">
        <v>240</v>
      </c>
      <c r="C67" s="286"/>
      <c r="D67" s="286"/>
      <c r="E67" s="287"/>
      <c r="F67" s="115" t="s">
        <v>241</v>
      </c>
      <c r="G67" s="116"/>
      <c r="H67" s="117"/>
      <c r="I67" s="118"/>
      <c r="J67" s="77" t="e">
        <f>#VALUE!</f>
        <v>#VALUE!</v>
      </c>
      <c r="K67" s="131" t="s">
        <v>242</v>
      </c>
      <c r="L67" s="131" t="s">
        <v>242</v>
      </c>
      <c r="M67" s="150"/>
      <c r="N67" s="132"/>
      <c r="O67" s="215"/>
      <c r="P67" s="122"/>
      <c r="Q67" s="277"/>
      <c r="R67" s="279"/>
      <c r="S67" s="122"/>
      <c r="T67" s="122"/>
      <c r="U67" s="122"/>
      <c r="V67" s="122"/>
      <c r="W67" s="122"/>
      <c r="X67" s="122"/>
      <c r="Y67" s="122"/>
      <c r="Z67" s="122"/>
      <c r="AA67" s="122"/>
      <c r="AB67" s="122"/>
    </row>
    <row r="68" spans="1:28" ht="60" x14ac:dyDescent="0.25">
      <c r="A68" s="83">
        <v>5</v>
      </c>
      <c r="B68" s="312" t="s">
        <v>243</v>
      </c>
      <c r="C68" s="296"/>
      <c r="D68" s="296"/>
      <c r="E68" s="297"/>
      <c r="F68" s="229" t="s">
        <v>244</v>
      </c>
      <c r="G68" s="246"/>
      <c r="H68" s="257" t="s">
        <v>131</v>
      </c>
      <c r="I68" s="257" t="s">
        <v>132</v>
      </c>
      <c r="J68" s="193" t="e">
        <f>#VALUE!</f>
        <v>#VALUE!</v>
      </c>
      <c r="K68" s="248" t="s">
        <v>219</v>
      </c>
      <c r="L68" s="248" t="s">
        <v>219</v>
      </c>
      <c r="M68" s="258"/>
      <c r="N68" s="259"/>
      <c r="O68" s="260" t="s">
        <v>329</v>
      </c>
      <c r="P68" s="23"/>
      <c r="Q68" s="271"/>
      <c r="R68" s="273" t="s">
        <v>366</v>
      </c>
      <c r="S68" s="23"/>
      <c r="T68" s="23"/>
      <c r="U68" s="23"/>
      <c r="V68" s="23"/>
      <c r="W68" s="23"/>
      <c r="X68" s="23"/>
      <c r="Y68" s="23"/>
      <c r="Z68" s="23"/>
      <c r="AA68" s="23"/>
      <c r="AB68" s="23"/>
    </row>
    <row r="69" spans="1:28" s="226" customFormat="1" ht="105" x14ac:dyDescent="0.25">
      <c r="A69" s="236"/>
      <c r="B69" s="261"/>
      <c r="C69" s="227"/>
      <c r="D69" s="227"/>
      <c r="E69" s="228"/>
      <c r="F69" s="238"/>
      <c r="G69" s="251"/>
      <c r="H69" s="262"/>
      <c r="I69" s="262"/>
      <c r="J69" s="242"/>
      <c r="K69" s="252"/>
      <c r="L69" s="252"/>
      <c r="M69" s="148"/>
      <c r="N69" s="149"/>
      <c r="O69" s="224" t="s">
        <v>330</v>
      </c>
      <c r="P69" s="23"/>
      <c r="Q69" s="271"/>
      <c r="R69" s="273" t="s">
        <v>367</v>
      </c>
      <c r="S69" s="23"/>
      <c r="T69" s="23"/>
      <c r="U69" s="23"/>
      <c r="V69" s="23"/>
      <c r="W69" s="23"/>
      <c r="X69" s="23"/>
      <c r="Y69" s="23"/>
      <c r="Z69" s="23"/>
      <c r="AA69" s="23"/>
      <c r="AB69" s="23"/>
    </row>
    <row r="70" spans="1:28" ht="60" x14ac:dyDescent="0.25">
      <c r="A70" s="126">
        <v>6</v>
      </c>
      <c r="B70" s="309" t="s">
        <v>245</v>
      </c>
      <c r="C70" s="286"/>
      <c r="D70" s="286"/>
      <c r="E70" s="287"/>
      <c r="F70" s="98" t="s">
        <v>246</v>
      </c>
      <c r="G70" s="85"/>
      <c r="H70" s="157" t="s">
        <v>131</v>
      </c>
      <c r="I70" s="157" t="s">
        <v>132</v>
      </c>
      <c r="J70" s="88" t="e">
        <f>#VALUE!</f>
        <v>#VALUE!</v>
      </c>
      <c r="K70" s="123" t="s">
        <v>219</v>
      </c>
      <c r="L70" s="123" t="s">
        <v>219</v>
      </c>
      <c r="M70" s="139"/>
      <c r="N70" s="140"/>
      <c r="O70" s="224" t="s">
        <v>329</v>
      </c>
      <c r="P70" s="23"/>
      <c r="Q70" s="271"/>
      <c r="R70" s="273" t="s">
        <v>367</v>
      </c>
      <c r="S70" s="23"/>
      <c r="T70" s="23"/>
      <c r="U70" s="23"/>
      <c r="V70" s="23"/>
      <c r="W70" s="23"/>
      <c r="X70" s="23"/>
      <c r="Y70" s="23"/>
      <c r="Z70" s="23"/>
      <c r="AA70" s="23"/>
      <c r="AB70" s="23"/>
    </row>
    <row r="71" spans="1:28" ht="60" x14ac:dyDescent="0.25">
      <c r="A71" s="126">
        <v>7</v>
      </c>
      <c r="B71" s="309" t="s">
        <v>247</v>
      </c>
      <c r="C71" s="286"/>
      <c r="D71" s="286"/>
      <c r="E71" s="287"/>
      <c r="F71" s="98" t="s">
        <v>248</v>
      </c>
      <c r="G71" s="85"/>
      <c r="H71" s="157" t="s">
        <v>131</v>
      </c>
      <c r="I71" s="157" t="s">
        <v>132</v>
      </c>
      <c r="J71" s="88" t="e">
        <f>#VALUE!</f>
        <v>#VALUE!</v>
      </c>
      <c r="K71" s="123" t="s">
        <v>219</v>
      </c>
      <c r="L71" s="123" t="s">
        <v>219</v>
      </c>
      <c r="M71" s="139"/>
      <c r="N71" s="140"/>
      <c r="O71" s="224" t="s">
        <v>329</v>
      </c>
      <c r="P71" s="23"/>
      <c r="Q71" s="271"/>
      <c r="R71" s="273" t="s">
        <v>367</v>
      </c>
      <c r="S71" s="23"/>
      <c r="T71" s="23"/>
      <c r="U71" s="23"/>
      <c r="V71" s="23"/>
      <c r="W71" s="23"/>
      <c r="X71" s="23"/>
      <c r="Y71" s="23"/>
      <c r="Z71" s="23"/>
      <c r="AA71" s="23"/>
      <c r="AB71" s="23"/>
    </row>
    <row r="72" spans="1:28" ht="75" x14ac:dyDescent="0.25">
      <c r="A72" s="83">
        <v>8</v>
      </c>
      <c r="B72" s="312" t="s">
        <v>249</v>
      </c>
      <c r="C72" s="296"/>
      <c r="D72" s="296"/>
      <c r="E72" s="297"/>
      <c r="F72" s="229" t="s">
        <v>250</v>
      </c>
      <c r="G72" s="246"/>
      <c r="H72" s="257" t="s">
        <v>131</v>
      </c>
      <c r="I72" s="257" t="s">
        <v>132</v>
      </c>
      <c r="J72" s="193" t="e">
        <f>#VALUE!</f>
        <v>#VALUE!</v>
      </c>
      <c r="K72" s="248" t="s">
        <v>219</v>
      </c>
      <c r="L72" s="248" t="s">
        <v>219</v>
      </c>
      <c r="M72" s="233"/>
      <c r="N72" s="263"/>
      <c r="O72" s="235" t="s">
        <v>326</v>
      </c>
      <c r="P72" s="23"/>
      <c r="Q72" s="271"/>
      <c r="R72" s="273" t="s">
        <v>368</v>
      </c>
      <c r="S72" s="23"/>
      <c r="T72" s="23"/>
      <c r="U72" s="23"/>
      <c r="V72" s="23"/>
      <c r="W72" s="23"/>
      <c r="X72" s="23"/>
      <c r="Y72" s="23"/>
      <c r="Z72" s="23"/>
      <c r="AA72" s="23"/>
      <c r="AB72" s="23"/>
    </row>
    <row r="73" spans="1:28" s="226" customFormat="1" ht="75" x14ac:dyDescent="0.25">
      <c r="A73" s="236"/>
      <c r="B73" s="261"/>
      <c r="C73" s="227"/>
      <c r="D73" s="227"/>
      <c r="E73" s="228"/>
      <c r="F73" s="238"/>
      <c r="G73" s="251"/>
      <c r="H73" s="262"/>
      <c r="I73" s="264"/>
      <c r="J73" s="242"/>
      <c r="K73" s="252"/>
      <c r="L73" s="252"/>
      <c r="M73" s="148"/>
      <c r="N73" s="143"/>
      <c r="O73" s="224" t="s">
        <v>331</v>
      </c>
      <c r="P73" s="23"/>
      <c r="Q73" s="271"/>
      <c r="R73" s="273"/>
      <c r="S73" s="23"/>
      <c r="T73" s="23"/>
      <c r="U73" s="23"/>
      <c r="V73" s="23"/>
      <c r="W73" s="23"/>
      <c r="X73" s="23"/>
      <c r="Y73" s="23"/>
      <c r="Z73" s="23"/>
      <c r="AA73" s="23"/>
      <c r="AB73" s="23"/>
    </row>
    <row r="74" spans="1:28" ht="105" x14ac:dyDescent="0.25">
      <c r="A74" s="83">
        <v>9</v>
      </c>
      <c r="B74" s="306" t="s">
        <v>251</v>
      </c>
      <c r="C74" s="296"/>
      <c r="D74" s="296"/>
      <c r="E74" s="297"/>
      <c r="F74" s="229" t="s">
        <v>252</v>
      </c>
      <c r="G74" s="246"/>
      <c r="H74" s="247" t="s">
        <v>118</v>
      </c>
      <c r="I74" s="231" t="s">
        <v>7</v>
      </c>
      <c r="J74" s="193" t="e">
        <f>#VALUE!</f>
        <v>#VALUE!</v>
      </c>
      <c r="K74" s="232" t="s">
        <v>219</v>
      </c>
      <c r="L74" s="232" t="s">
        <v>219</v>
      </c>
      <c r="M74" s="233"/>
      <c r="N74" s="263"/>
      <c r="O74" s="235" t="s">
        <v>326</v>
      </c>
      <c r="P74" s="23"/>
      <c r="Q74" s="271"/>
      <c r="R74" s="273" t="s">
        <v>370</v>
      </c>
      <c r="S74" s="23"/>
      <c r="T74" s="23"/>
      <c r="U74" s="23"/>
      <c r="V74" s="23"/>
      <c r="W74" s="23"/>
      <c r="X74" s="23"/>
      <c r="Y74" s="23"/>
      <c r="Z74" s="23"/>
      <c r="AA74" s="23"/>
      <c r="AB74" s="23"/>
    </row>
    <row r="75" spans="1:28" s="226" customFormat="1" ht="75" x14ac:dyDescent="0.25">
      <c r="A75" s="236"/>
      <c r="B75" s="237"/>
      <c r="C75" s="227"/>
      <c r="D75" s="227"/>
      <c r="E75" s="228"/>
      <c r="F75" s="238"/>
      <c r="G75" s="251"/>
      <c r="H75" s="59"/>
      <c r="I75" s="241"/>
      <c r="J75" s="242"/>
      <c r="K75" s="243"/>
      <c r="L75" s="243"/>
      <c r="M75" s="148"/>
      <c r="N75" s="143"/>
      <c r="O75" s="224" t="s">
        <v>331</v>
      </c>
      <c r="P75" s="23"/>
      <c r="Q75" s="271"/>
      <c r="R75" s="273"/>
      <c r="S75" s="23"/>
      <c r="T75" s="23"/>
      <c r="U75" s="23"/>
      <c r="V75" s="23"/>
      <c r="W75" s="23"/>
      <c r="X75" s="23"/>
      <c r="Y75" s="23"/>
      <c r="Z75" s="23"/>
      <c r="AA75" s="23"/>
      <c r="AB75" s="23"/>
    </row>
    <row r="76" spans="1:28" ht="15.75" x14ac:dyDescent="0.25">
      <c r="A76" s="128">
        <v>10</v>
      </c>
      <c r="B76" s="305" t="s">
        <v>253</v>
      </c>
      <c r="C76" s="286"/>
      <c r="D76" s="286"/>
      <c r="E76" s="287"/>
      <c r="F76" s="129" t="s">
        <v>114</v>
      </c>
      <c r="G76" s="130"/>
      <c r="H76" s="118"/>
      <c r="I76" s="118"/>
      <c r="J76" s="77" t="e">
        <f>#VALUE!</f>
        <v>#VALUE!</v>
      </c>
      <c r="K76" s="131"/>
      <c r="L76" s="131"/>
      <c r="M76" s="120"/>
      <c r="N76" s="132"/>
      <c r="O76" s="215"/>
      <c r="P76" s="122"/>
      <c r="Q76" s="277"/>
      <c r="R76" s="279"/>
      <c r="S76" s="122"/>
      <c r="T76" s="122"/>
      <c r="U76" s="122"/>
      <c r="V76" s="122"/>
      <c r="W76" s="122"/>
      <c r="X76" s="122"/>
      <c r="Y76" s="122"/>
      <c r="Z76" s="122"/>
      <c r="AA76" s="122"/>
      <c r="AB76" s="122"/>
    </row>
    <row r="77" spans="1:28" ht="120" x14ac:dyDescent="0.25">
      <c r="A77" s="126">
        <v>11</v>
      </c>
      <c r="B77" s="304" t="s">
        <v>254</v>
      </c>
      <c r="C77" s="286"/>
      <c r="D77" s="286"/>
      <c r="E77" s="287"/>
      <c r="F77" s="98" t="s">
        <v>255</v>
      </c>
      <c r="G77" s="85"/>
      <c r="H77" s="86" t="s">
        <v>118</v>
      </c>
      <c r="I77" s="87" t="s">
        <v>7</v>
      </c>
      <c r="J77" s="88" t="e">
        <f>#VALUE!</f>
        <v>#VALUE!</v>
      </c>
      <c r="K77" s="89" t="s">
        <v>256</v>
      </c>
      <c r="L77" s="89" t="s">
        <v>256</v>
      </c>
      <c r="M77" s="148"/>
      <c r="N77" s="143"/>
      <c r="O77" s="224" t="s">
        <v>330</v>
      </c>
      <c r="P77" s="23"/>
      <c r="Q77" s="271"/>
      <c r="R77" s="271" t="s">
        <v>369</v>
      </c>
      <c r="S77" s="23"/>
      <c r="T77" s="23"/>
      <c r="U77" s="23"/>
      <c r="V77" s="23"/>
      <c r="W77" s="23"/>
      <c r="X77" s="23"/>
      <c r="Y77" s="23"/>
      <c r="Z77" s="23"/>
      <c r="AA77" s="23"/>
      <c r="AB77" s="23"/>
    </row>
    <row r="78" spans="1:28" ht="15.75" x14ac:dyDescent="0.25">
      <c r="A78" s="141">
        <v>3</v>
      </c>
      <c r="B78" s="142" t="s">
        <v>257</v>
      </c>
      <c r="C78" s="49">
        <v>15</v>
      </c>
      <c r="D78" s="50"/>
      <c r="E78" s="51">
        <f>SUM(E79,E86,E97)</f>
        <v>10.8</v>
      </c>
      <c r="F78" s="51"/>
      <c r="G78" s="52"/>
      <c r="H78" s="51"/>
      <c r="I78" s="51"/>
      <c r="J78" s="51"/>
      <c r="K78" s="53"/>
      <c r="L78" s="53"/>
      <c r="M78" s="139"/>
      <c r="N78" s="143"/>
      <c r="O78" s="217"/>
      <c r="P78" s="23"/>
      <c r="Q78" s="271"/>
      <c r="R78" s="271"/>
      <c r="S78" s="23"/>
      <c r="T78" s="23"/>
      <c r="U78" s="23"/>
      <c r="V78" s="23"/>
      <c r="W78" s="23"/>
      <c r="X78" s="23"/>
      <c r="Y78" s="23"/>
      <c r="Z78" s="23"/>
      <c r="AA78" s="23"/>
      <c r="AB78" s="23"/>
    </row>
    <row r="79" spans="1:28" ht="15.75" x14ac:dyDescent="0.25">
      <c r="A79" s="56" t="s">
        <v>258</v>
      </c>
      <c r="B79" s="57" t="s">
        <v>259</v>
      </c>
      <c r="C79" s="93">
        <f>C78*0.2</f>
        <v>3</v>
      </c>
      <c r="D79" s="86" t="s">
        <v>9</v>
      </c>
      <c r="E79" s="144">
        <f>IF(D79="AA",1*C79,IF(D79="A",0.9*C79,IF(D79="BB",0.8*C79,IF(D79="B",0.7*C79,IF(D79="CC",0.6*C79,IF(D79="C",0.5*C79,IF(D79="D",0.3*C79,IF(D79="E",0*C79,"Belum Diisi"))))))))</f>
        <v>2.4000000000000004</v>
      </c>
      <c r="F79" s="144"/>
      <c r="G79" s="145" t="e">
        <f>J79/C79</f>
        <v>#VALUE!</v>
      </c>
      <c r="H79" s="144"/>
      <c r="I79" s="144"/>
      <c r="J79" s="146" t="e">
        <f>AVERAGE(J80:J84)*C79</f>
        <v>#VALUE!</v>
      </c>
      <c r="K79" s="147"/>
      <c r="L79" s="147"/>
      <c r="M79" s="139"/>
      <c r="N79" s="143"/>
      <c r="O79" s="217"/>
      <c r="P79" s="23"/>
      <c r="Q79" s="271"/>
      <c r="R79" s="271"/>
      <c r="S79" s="23"/>
      <c r="T79" s="23"/>
      <c r="U79" s="23"/>
      <c r="V79" s="23"/>
      <c r="W79" s="23"/>
      <c r="X79" s="23"/>
      <c r="Y79" s="23"/>
      <c r="Z79" s="23"/>
      <c r="AA79" s="23"/>
      <c r="AB79" s="23"/>
    </row>
    <row r="80" spans="1:28" ht="75" x14ac:dyDescent="0.25">
      <c r="A80" s="126">
        <v>1</v>
      </c>
      <c r="B80" s="304" t="s">
        <v>260</v>
      </c>
      <c r="C80" s="286"/>
      <c r="D80" s="286"/>
      <c r="E80" s="287"/>
      <c r="F80" s="98" t="s">
        <v>261</v>
      </c>
      <c r="G80" s="94"/>
      <c r="H80" s="92" t="s">
        <v>131</v>
      </c>
      <c r="I80" s="87" t="s">
        <v>132</v>
      </c>
      <c r="J80" s="88" t="e">
        <f>#VALUE!</f>
        <v>#VALUE!</v>
      </c>
      <c r="K80" s="89" t="s">
        <v>219</v>
      </c>
      <c r="L80" s="89" t="s">
        <v>219</v>
      </c>
      <c r="M80" s="139"/>
      <c r="N80" s="143"/>
      <c r="O80" s="224" t="s">
        <v>331</v>
      </c>
      <c r="P80" s="23"/>
      <c r="Q80" s="271"/>
      <c r="R80" s="271"/>
      <c r="S80" s="23"/>
      <c r="T80" s="23"/>
      <c r="U80" s="23"/>
      <c r="V80" s="23"/>
      <c r="W80" s="23"/>
      <c r="X80" s="23"/>
      <c r="Y80" s="23"/>
      <c r="Z80" s="23"/>
      <c r="AA80" s="23"/>
      <c r="AB80" s="23"/>
    </row>
    <row r="81" spans="1:28" ht="105" x14ac:dyDescent="0.25">
      <c r="A81" s="126">
        <v>2</v>
      </c>
      <c r="B81" s="304" t="s">
        <v>262</v>
      </c>
      <c r="C81" s="286"/>
      <c r="D81" s="286"/>
      <c r="E81" s="287"/>
      <c r="F81" s="98" t="s">
        <v>263</v>
      </c>
      <c r="G81" s="94"/>
      <c r="H81" s="92" t="s">
        <v>126</v>
      </c>
      <c r="I81" s="87" t="s">
        <v>7</v>
      </c>
      <c r="J81" s="88" t="e">
        <f>#VALUE!</f>
        <v>#VALUE!</v>
      </c>
      <c r="K81" s="89" t="s">
        <v>219</v>
      </c>
      <c r="L81" s="89" t="s">
        <v>219</v>
      </c>
      <c r="M81" s="139"/>
      <c r="N81" s="143"/>
      <c r="O81" s="224" t="s">
        <v>330</v>
      </c>
      <c r="P81" s="23"/>
      <c r="Q81" s="271"/>
      <c r="R81" s="271"/>
      <c r="S81" s="23"/>
      <c r="T81" s="23"/>
      <c r="U81" s="23"/>
      <c r="V81" s="23"/>
      <c r="W81" s="23"/>
      <c r="X81" s="23"/>
      <c r="Y81" s="23"/>
      <c r="Z81" s="23"/>
      <c r="AA81" s="23"/>
      <c r="AB81" s="23"/>
    </row>
    <row r="82" spans="1:28" ht="75" x14ac:dyDescent="0.25">
      <c r="A82" s="126">
        <v>3</v>
      </c>
      <c r="B82" s="304" t="s">
        <v>264</v>
      </c>
      <c r="C82" s="286"/>
      <c r="D82" s="286"/>
      <c r="E82" s="287"/>
      <c r="F82" s="98" t="s">
        <v>265</v>
      </c>
      <c r="G82" s="94"/>
      <c r="H82" s="92" t="s">
        <v>131</v>
      </c>
      <c r="I82" s="87" t="s">
        <v>132</v>
      </c>
      <c r="J82" s="88" t="e">
        <f>#VALUE!</f>
        <v>#VALUE!</v>
      </c>
      <c r="K82" s="89" t="s">
        <v>219</v>
      </c>
      <c r="L82" s="89" t="s">
        <v>219</v>
      </c>
      <c r="M82" s="139"/>
      <c r="N82" s="140"/>
      <c r="O82" s="224" t="s">
        <v>331</v>
      </c>
      <c r="P82" s="23"/>
      <c r="Q82" s="271"/>
      <c r="R82" s="271"/>
      <c r="S82" s="23"/>
      <c r="T82" s="23"/>
      <c r="U82" s="23"/>
      <c r="V82" s="23"/>
      <c r="W82" s="23"/>
      <c r="X82" s="23"/>
      <c r="Y82" s="23"/>
      <c r="Z82" s="23"/>
      <c r="AA82" s="23"/>
      <c r="AB82" s="23"/>
    </row>
    <row r="83" spans="1:28" ht="75" x14ac:dyDescent="0.25">
      <c r="A83" s="126">
        <v>4</v>
      </c>
      <c r="B83" s="304" t="s">
        <v>266</v>
      </c>
      <c r="C83" s="286"/>
      <c r="D83" s="286"/>
      <c r="E83" s="287"/>
      <c r="F83" s="98" t="s">
        <v>267</v>
      </c>
      <c r="G83" s="94"/>
      <c r="H83" s="92" t="s">
        <v>126</v>
      </c>
      <c r="I83" s="87" t="s">
        <v>7</v>
      </c>
      <c r="J83" s="88" t="e">
        <f>#VALUE!</f>
        <v>#VALUE!</v>
      </c>
      <c r="K83" s="89" t="s">
        <v>219</v>
      </c>
      <c r="L83" s="89" t="s">
        <v>219</v>
      </c>
      <c r="M83" s="159"/>
      <c r="N83" s="154"/>
      <c r="O83" s="225" t="s">
        <v>332</v>
      </c>
      <c r="P83" s="23"/>
      <c r="Q83" s="271"/>
      <c r="R83" s="271"/>
      <c r="S83" s="23"/>
      <c r="T83" s="23"/>
      <c r="U83" s="23"/>
      <c r="V83" s="23"/>
      <c r="W83" s="23"/>
      <c r="X83" s="23"/>
      <c r="Y83" s="23"/>
      <c r="Z83" s="23"/>
      <c r="AA83" s="23"/>
      <c r="AB83" s="23"/>
    </row>
    <row r="84" spans="1:28" ht="60" x14ac:dyDescent="0.25">
      <c r="A84" s="83">
        <v>5</v>
      </c>
      <c r="B84" s="306" t="s">
        <v>268</v>
      </c>
      <c r="C84" s="296"/>
      <c r="D84" s="296"/>
      <c r="E84" s="297"/>
      <c r="F84" s="229" t="s">
        <v>269</v>
      </c>
      <c r="G84" s="230"/>
      <c r="H84" s="192" t="s">
        <v>131</v>
      </c>
      <c r="I84" s="231" t="s">
        <v>132</v>
      </c>
      <c r="J84" s="193" t="e">
        <f>#VALUE!</f>
        <v>#VALUE!</v>
      </c>
      <c r="K84" s="232" t="s">
        <v>270</v>
      </c>
      <c r="L84" s="232" t="s">
        <v>270</v>
      </c>
      <c r="M84" s="233"/>
      <c r="N84" s="234"/>
      <c r="O84" s="235" t="s">
        <v>333</v>
      </c>
      <c r="P84" s="23"/>
      <c r="Q84" s="271"/>
      <c r="R84" s="271"/>
      <c r="S84" s="23"/>
      <c r="T84" s="23"/>
      <c r="U84" s="23"/>
      <c r="V84" s="23"/>
      <c r="W84" s="23"/>
      <c r="X84" s="23"/>
      <c r="Y84" s="23"/>
      <c r="Z84" s="23"/>
      <c r="AA84" s="23"/>
      <c r="AB84" s="23"/>
    </row>
    <row r="85" spans="1:28" s="206" customFormat="1" ht="60" x14ac:dyDescent="0.25">
      <c r="A85" s="236"/>
      <c r="B85" s="237"/>
      <c r="C85" s="227"/>
      <c r="D85" s="227"/>
      <c r="E85" s="228"/>
      <c r="F85" s="238"/>
      <c r="G85" s="239"/>
      <c r="H85" s="240"/>
      <c r="I85" s="241"/>
      <c r="J85" s="242"/>
      <c r="K85" s="243"/>
      <c r="L85" s="243"/>
      <c r="M85" s="148"/>
      <c r="N85" s="149"/>
      <c r="O85" s="224" t="s">
        <v>332</v>
      </c>
      <c r="P85" s="23"/>
      <c r="Q85" s="271"/>
      <c r="R85" s="271"/>
      <c r="S85" s="23"/>
      <c r="T85" s="23"/>
      <c r="U85" s="23"/>
      <c r="V85" s="23"/>
      <c r="W85" s="23"/>
      <c r="X85" s="23"/>
      <c r="Y85" s="23"/>
      <c r="Z85" s="23"/>
      <c r="AA85" s="23"/>
      <c r="AB85" s="23"/>
    </row>
    <row r="86" spans="1:28" ht="47.25" x14ac:dyDescent="0.25">
      <c r="A86" s="56" t="s">
        <v>271</v>
      </c>
      <c r="B86" s="57" t="s">
        <v>272</v>
      </c>
      <c r="C86" s="93">
        <f>C78*0.3</f>
        <v>4.5</v>
      </c>
      <c r="D86" s="86" t="s">
        <v>11</v>
      </c>
      <c r="E86" s="144">
        <f>IF(D86="AA",1*C86,IF(D86="A",0.9*C86,IF(D86="BB",0.8*C86,IF(D86="B",0.7*C86,IF(D86="CC",0.6*C86,IF(D86="C",0.5*C86,IF(D86="D",0.3*C86,IF(D86="E",0*C86,"Belum Diisi"))))))))</f>
        <v>3.15</v>
      </c>
      <c r="F86" s="144"/>
      <c r="G86" s="145" t="e">
        <f>J86/C86</f>
        <v>#VALUE!</v>
      </c>
      <c r="H86" s="144"/>
      <c r="I86" s="144"/>
      <c r="J86" s="146" t="e">
        <f>AVERAGE(J88:J96)*C86</f>
        <v>#VALUE!</v>
      </c>
      <c r="K86" s="147"/>
      <c r="L86" s="147"/>
      <c r="M86" s="148"/>
      <c r="N86" s="149"/>
      <c r="O86" s="216"/>
      <c r="P86" s="23"/>
      <c r="Q86" s="271"/>
      <c r="R86" s="271"/>
      <c r="S86" s="23"/>
      <c r="T86" s="23"/>
      <c r="U86" s="23"/>
      <c r="V86" s="23"/>
      <c r="W86" s="23"/>
      <c r="X86" s="23"/>
      <c r="Y86" s="23"/>
      <c r="Z86" s="23"/>
      <c r="AA86" s="23"/>
      <c r="AB86" s="23"/>
    </row>
    <row r="87" spans="1:28" ht="75" x14ac:dyDescent="0.25">
      <c r="A87" s="126">
        <v>1</v>
      </c>
      <c r="B87" s="304" t="s">
        <v>273</v>
      </c>
      <c r="C87" s="286"/>
      <c r="D87" s="286"/>
      <c r="E87" s="287"/>
      <c r="F87" s="98" t="s">
        <v>274</v>
      </c>
      <c r="G87" s="94"/>
      <c r="H87" s="92" t="s">
        <v>131</v>
      </c>
      <c r="I87" s="87" t="s">
        <v>132</v>
      </c>
      <c r="J87" s="88" t="e">
        <f>#VALUE!</f>
        <v>#VALUE!</v>
      </c>
      <c r="K87" s="89" t="s">
        <v>219</v>
      </c>
      <c r="L87" s="89" t="s">
        <v>219</v>
      </c>
      <c r="M87" s="148"/>
      <c r="N87" s="153"/>
      <c r="O87" s="224" t="s">
        <v>331</v>
      </c>
      <c r="P87" s="23"/>
      <c r="Q87" s="271"/>
      <c r="R87" s="271"/>
      <c r="S87" s="23"/>
      <c r="T87" s="23"/>
      <c r="U87" s="23"/>
      <c r="V87" s="23"/>
      <c r="W87" s="23"/>
      <c r="X87" s="23"/>
      <c r="Y87" s="23"/>
      <c r="Z87" s="23"/>
      <c r="AA87" s="23"/>
      <c r="AB87" s="23"/>
    </row>
    <row r="88" spans="1:28" ht="150" x14ac:dyDescent="0.25">
      <c r="A88" s="160">
        <v>2</v>
      </c>
      <c r="B88" s="311" t="s">
        <v>275</v>
      </c>
      <c r="C88" s="286"/>
      <c r="D88" s="286"/>
      <c r="E88" s="287"/>
      <c r="F88" s="161" t="s">
        <v>276</v>
      </c>
      <c r="G88" s="162"/>
      <c r="H88" s="163"/>
      <c r="I88" s="163"/>
      <c r="J88" s="164" t="e">
        <f>#VALUE!</f>
        <v>#VALUE!</v>
      </c>
      <c r="K88" s="165" t="s">
        <v>277</v>
      </c>
      <c r="L88" s="165" t="s">
        <v>277</v>
      </c>
      <c r="M88" s="166"/>
      <c r="N88" s="167"/>
      <c r="O88" s="219"/>
      <c r="P88" s="122"/>
      <c r="Q88" s="277"/>
      <c r="R88" s="277"/>
      <c r="S88" s="122"/>
      <c r="T88" s="122"/>
      <c r="U88" s="122"/>
      <c r="V88" s="122"/>
      <c r="W88" s="122"/>
      <c r="X88" s="122"/>
      <c r="Y88" s="122"/>
      <c r="Z88" s="122"/>
      <c r="AA88" s="122"/>
      <c r="AB88" s="122"/>
    </row>
    <row r="89" spans="1:28" ht="120" x14ac:dyDescent="0.25">
      <c r="A89" s="126">
        <v>3</v>
      </c>
      <c r="B89" s="304" t="s">
        <v>278</v>
      </c>
      <c r="C89" s="286"/>
      <c r="D89" s="286"/>
      <c r="E89" s="287"/>
      <c r="F89" s="98" t="s">
        <v>279</v>
      </c>
      <c r="G89" s="94"/>
      <c r="H89" s="92" t="s">
        <v>118</v>
      </c>
      <c r="I89" s="87" t="s">
        <v>7</v>
      </c>
      <c r="J89" s="88" t="e">
        <f>#VALUE!</f>
        <v>#VALUE!</v>
      </c>
      <c r="K89" s="89" t="s">
        <v>280</v>
      </c>
      <c r="L89" s="89" t="s">
        <v>281</v>
      </c>
      <c r="M89" s="148"/>
      <c r="N89" s="149"/>
      <c r="O89" s="224" t="s">
        <v>331</v>
      </c>
      <c r="P89" s="23"/>
      <c r="Q89" s="271"/>
      <c r="R89" s="271"/>
      <c r="S89" s="23"/>
      <c r="T89" s="23"/>
      <c r="U89" s="23"/>
      <c r="V89" s="23"/>
      <c r="W89" s="23"/>
      <c r="X89" s="23"/>
      <c r="Y89" s="23"/>
      <c r="Z89" s="23"/>
      <c r="AA89" s="23"/>
      <c r="AB89" s="23"/>
    </row>
    <row r="90" spans="1:28" ht="165" x14ac:dyDescent="0.25">
      <c r="A90" s="126">
        <v>4</v>
      </c>
      <c r="B90" s="309" t="s">
        <v>282</v>
      </c>
      <c r="C90" s="286"/>
      <c r="D90" s="286"/>
      <c r="E90" s="287"/>
      <c r="F90" s="98" t="s">
        <v>283</v>
      </c>
      <c r="G90" s="94"/>
      <c r="H90" s="92" t="s">
        <v>118</v>
      </c>
      <c r="I90" s="87" t="s">
        <v>7</v>
      </c>
      <c r="J90" s="88" t="e">
        <f>#VALUE!</f>
        <v>#VALUE!</v>
      </c>
      <c r="K90" s="89" t="s">
        <v>219</v>
      </c>
      <c r="L90" s="89" t="s">
        <v>219</v>
      </c>
      <c r="M90" s="148"/>
      <c r="N90" s="140"/>
      <c r="O90" s="224" t="s">
        <v>331</v>
      </c>
      <c r="P90" s="23"/>
      <c r="Q90" s="271"/>
      <c r="R90" s="271"/>
      <c r="S90" s="23"/>
      <c r="T90" s="23"/>
      <c r="U90" s="23"/>
      <c r="V90" s="23"/>
      <c r="W90" s="23"/>
      <c r="X90" s="23"/>
      <c r="Y90" s="23"/>
      <c r="Z90" s="23"/>
      <c r="AA90" s="23"/>
      <c r="AB90" s="23"/>
    </row>
    <row r="91" spans="1:28" ht="165" x14ac:dyDescent="0.25">
      <c r="A91" s="126">
        <v>5</v>
      </c>
      <c r="B91" s="309" t="s">
        <v>284</v>
      </c>
      <c r="C91" s="286"/>
      <c r="D91" s="286"/>
      <c r="E91" s="287"/>
      <c r="F91" s="98" t="s">
        <v>285</v>
      </c>
      <c r="G91" s="94"/>
      <c r="H91" s="92" t="s">
        <v>118</v>
      </c>
      <c r="I91" s="87" t="s">
        <v>7</v>
      </c>
      <c r="J91" s="88" t="e">
        <f>#VALUE!</f>
        <v>#VALUE!</v>
      </c>
      <c r="K91" s="89" t="s">
        <v>219</v>
      </c>
      <c r="L91" s="89" t="s">
        <v>219</v>
      </c>
      <c r="M91" s="139"/>
      <c r="N91" s="140"/>
      <c r="O91" s="224" t="s">
        <v>331</v>
      </c>
      <c r="P91" s="23"/>
      <c r="Q91" s="271"/>
      <c r="R91" s="271"/>
      <c r="S91" s="23"/>
      <c r="T91" s="23"/>
      <c r="U91" s="23"/>
      <c r="V91" s="23"/>
      <c r="W91" s="23"/>
      <c r="X91" s="23"/>
      <c r="Y91" s="23"/>
      <c r="Z91" s="23"/>
      <c r="AA91" s="23"/>
      <c r="AB91" s="23"/>
    </row>
    <row r="92" spans="1:28" ht="180" x14ac:dyDescent="0.25">
      <c r="A92" s="126">
        <v>6</v>
      </c>
      <c r="B92" s="309" t="s">
        <v>286</v>
      </c>
      <c r="C92" s="286"/>
      <c r="D92" s="286"/>
      <c r="E92" s="287"/>
      <c r="F92" s="98" t="s">
        <v>287</v>
      </c>
      <c r="G92" s="94"/>
      <c r="H92" s="92" t="s">
        <v>118</v>
      </c>
      <c r="I92" s="87" t="s">
        <v>7</v>
      </c>
      <c r="J92" s="88" t="e">
        <f>#VALUE!</f>
        <v>#VALUE!</v>
      </c>
      <c r="K92" s="89" t="s">
        <v>219</v>
      </c>
      <c r="L92" s="89" t="s">
        <v>219</v>
      </c>
      <c r="M92" s="139"/>
      <c r="N92" s="140"/>
      <c r="O92" s="224" t="s">
        <v>331</v>
      </c>
      <c r="P92" s="23"/>
      <c r="Q92" s="271"/>
      <c r="R92" s="271"/>
      <c r="S92" s="23"/>
      <c r="T92" s="23"/>
      <c r="U92" s="23"/>
      <c r="V92" s="23"/>
      <c r="W92" s="23"/>
      <c r="X92" s="23"/>
      <c r="Y92" s="23"/>
      <c r="Z92" s="23"/>
      <c r="AA92" s="23"/>
      <c r="AB92" s="23"/>
    </row>
    <row r="93" spans="1:28" ht="180" x14ac:dyDescent="0.25">
      <c r="A93" s="126">
        <v>7</v>
      </c>
      <c r="B93" s="309" t="s">
        <v>288</v>
      </c>
      <c r="C93" s="286"/>
      <c r="D93" s="286"/>
      <c r="E93" s="287"/>
      <c r="F93" s="98" t="s">
        <v>289</v>
      </c>
      <c r="G93" s="94"/>
      <c r="H93" s="92" t="s">
        <v>118</v>
      </c>
      <c r="I93" s="87" t="s">
        <v>7</v>
      </c>
      <c r="J93" s="88" t="e">
        <f>#VALUE!</f>
        <v>#VALUE!</v>
      </c>
      <c r="K93" s="89" t="s">
        <v>219</v>
      </c>
      <c r="L93" s="89" t="s">
        <v>219</v>
      </c>
      <c r="M93" s="139"/>
      <c r="N93" s="140"/>
      <c r="O93" s="224" t="s">
        <v>331</v>
      </c>
      <c r="P93" s="23"/>
      <c r="Q93" s="271"/>
      <c r="R93" s="271"/>
      <c r="S93" s="23"/>
      <c r="T93" s="23"/>
      <c r="U93" s="23"/>
      <c r="V93" s="23"/>
      <c r="W93" s="23"/>
      <c r="X93" s="23"/>
      <c r="Y93" s="23"/>
      <c r="Z93" s="23"/>
      <c r="AA93" s="23"/>
      <c r="AB93" s="23"/>
    </row>
    <row r="94" spans="1:28" ht="165" x14ac:dyDescent="0.25">
      <c r="A94" s="126">
        <v>8</v>
      </c>
      <c r="B94" s="304" t="s">
        <v>290</v>
      </c>
      <c r="C94" s="286"/>
      <c r="D94" s="286"/>
      <c r="E94" s="287"/>
      <c r="F94" s="98" t="s">
        <v>291</v>
      </c>
      <c r="G94" s="94"/>
      <c r="H94" s="92" t="s">
        <v>118</v>
      </c>
      <c r="I94" s="87" t="s">
        <v>7</v>
      </c>
      <c r="J94" s="88" t="e">
        <f>#VALUE!</f>
        <v>#VALUE!</v>
      </c>
      <c r="K94" s="89" t="s">
        <v>219</v>
      </c>
      <c r="L94" s="89" t="s">
        <v>219</v>
      </c>
      <c r="M94" s="139"/>
      <c r="N94" s="140"/>
      <c r="O94" s="224" t="s">
        <v>331</v>
      </c>
      <c r="P94" s="23"/>
      <c r="Q94" s="271"/>
      <c r="R94" s="271"/>
      <c r="S94" s="23"/>
      <c r="T94" s="23"/>
      <c r="U94" s="23"/>
      <c r="V94" s="23"/>
      <c r="W94" s="23"/>
      <c r="X94" s="23"/>
      <c r="Y94" s="23"/>
      <c r="Z94" s="23"/>
      <c r="AA94" s="23"/>
      <c r="AB94" s="23"/>
    </row>
    <row r="95" spans="1:28" ht="180" x14ac:dyDescent="0.25">
      <c r="A95" s="126">
        <v>9</v>
      </c>
      <c r="B95" s="309" t="s">
        <v>292</v>
      </c>
      <c r="C95" s="286"/>
      <c r="D95" s="286"/>
      <c r="E95" s="287"/>
      <c r="F95" s="98" t="s">
        <v>293</v>
      </c>
      <c r="G95" s="94"/>
      <c r="H95" s="92" t="s">
        <v>118</v>
      </c>
      <c r="I95" s="87" t="s">
        <v>7</v>
      </c>
      <c r="J95" s="88" t="e">
        <f>#VALUE!</f>
        <v>#VALUE!</v>
      </c>
      <c r="K95" s="89" t="s">
        <v>219</v>
      </c>
      <c r="L95" s="89" t="s">
        <v>219</v>
      </c>
      <c r="M95" s="148"/>
      <c r="N95" s="149"/>
      <c r="O95" s="224" t="s">
        <v>331</v>
      </c>
      <c r="P95" s="23"/>
      <c r="Q95" s="271"/>
      <c r="R95" s="271"/>
      <c r="S95" s="23"/>
      <c r="T95" s="23"/>
      <c r="U95" s="23"/>
      <c r="V95" s="23"/>
      <c r="W95" s="23"/>
      <c r="X95" s="23"/>
      <c r="Y95" s="23"/>
      <c r="Z95" s="23"/>
      <c r="AA95" s="23"/>
      <c r="AB95" s="23"/>
    </row>
    <row r="96" spans="1:28" ht="150" x14ac:dyDescent="0.25">
      <c r="A96" s="126">
        <v>10</v>
      </c>
      <c r="B96" s="309" t="s">
        <v>294</v>
      </c>
      <c r="C96" s="286"/>
      <c r="D96" s="286"/>
      <c r="E96" s="287"/>
      <c r="F96" s="98" t="s">
        <v>295</v>
      </c>
      <c r="G96" s="94"/>
      <c r="H96" s="92" t="s">
        <v>118</v>
      </c>
      <c r="I96" s="87" t="s">
        <v>7</v>
      </c>
      <c r="J96" s="88" t="e">
        <f>#VALUE!</f>
        <v>#VALUE!</v>
      </c>
      <c r="K96" s="89" t="s">
        <v>219</v>
      </c>
      <c r="L96" s="89" t="s">
        <v>219</v>
      </c>
      <c r="M96" s="139"/>
      <c r="N96" s="140"/>
      <c r="O96" s="224" t="s">
        <v>331</v>
      </c>
      <c r="P96" s="23"/>
      <c r="Q96" s="271"/>
      <c r="R96" s="271"/>
      <c r="S96" s="23"/>
      <c r="T96" s="23"/>
      <c r="U96" s="23"/>
      <c r="V96" s="23"/>
      <c r="W96" s="23"/>
      <c r="X96" s="23"/>
      <c r="Y96" s="23"/>
      <c r="Z96" s="23"/>
      <c r="AA96" s="23"/>
      <c r="AB96" s="23"/>
    </row>
    <row r="97" spans="1:28" ht="34.5" customHeight="1" x14ac:dyDescent="0.25">
      <c r="A97" s="56" t="s">
        <v>296</v>
      </c>
      <c r="B97" s="57" t="s">
        <v>297</v>
      </c>
      <c r="C97" s="93">
        <f>C78*0.5</f>
        <v>7.5</v>
      </c>
      <c r="D97" s="86" t="s">
        <v>11</v>
      </c>
      <c r="E97" s="144">
        <f>IF(D97="AA",1*C97,IF(D97="A",0.9*C97,IF(D97="BB",0.8*C97,IF(D97="B",0.7*C97,IF(D97="CC",0.6*C97,IF(D97="C",0.5*C97,IF(D97="D",0.3*C97,IF(D97="E",0*C97,"Belum Diisi"))))))))</f>
        <v>5.25</v>
      </c>
      <c r="F97" s="144"/>
      <c r="G97" s="145" t="e">
        <f>J97/C97</f>
        <v>#VALUE!</v>
      </c>
      <c r="H97" s="144"/>
      <c r="I97" s="144"/>
      <c r="J97" s="144" t="e">
        <f>AVERAGE(J98:J104)*C97</f>
        <v>#VALUE!</v>
      </c>
      <c r="K97" s="147"/>
      <c r="L97" s="147"/>
      <c r="M97" s="148"/>
      <c r="N97" s="149"/>
      <c r="O97" s="216"/>
      <c r="P97" s="23"/>
      <c r="Q97" s="23"/>
      <c r="R97" s="23"/>
      <c r="S97" s="23"/>
      <c r="T97" s="23"/>
      <c r="U97" s="23"/>
      <c r="V97" s="23"/>
      <c r="W97" s="23"/>
      <c r="X97" s="23"/>
      <c r="Y97" s="23"/>
      <c r="Z97" s="23"/>
      <c r="AA97" s="23"/>
      <c r="AB97" s="23"/>
    </row>
    <row r="98" spans="1:28" ht="105" x14ac:dyDescent="0.25">
      <c r="A98" s="126">
        <v>1</v>
      </c>
      <c r="B98" s="304" t="s">
        <v>298</v>
      </c>
      <c r="C98" s="286"/>
      <c r="D98" s="286"/>
      <c r="E98" s="287"/>
      <c r="F98" s="98" t="s">
        <v>299</v>
      </c>
      <c r="G98" s="94"/>
      <c r="H98" s="92" t="s">
        <v>131</v>
      </c>
      <c r="I98" s="87" t="s">
        <v>132</v>
      </c>
      <c r="J98" s="88" t="e">
        <f>#VALUE!</f>
        <v>#VALUE!</v>
      </c>
      <c r="K98" s="89" t="s">
        <v>300</v>
      </c>
      <c r="L98" s="89" t="s">
        <v>300</v>
      </c>
      <c r="M98" s="148"/>
      <c r="N98" s="149"/>
      <c r="O98" s="224" t="s">
        <v>330</v>
      </c>
      <c r="P98" s="23"/>
      <c r="Q98" s="23"/>
      <c r="R98" s="23"/>
      <c r="S98" s="23"/>
      <c r="T98" s="23"/>
      <c r="U98" s="23"/>
      <c r="V98" s="23"/>
      <c r="W98" s="23"/>
      <c r="X98" s="23"/>
      <c r="Y98" s="23"/>
      <c r="Z98" s="23"/>
      <c r="AA98" s="23"/>
      <c r="AB98" s="23"/>
    </row>
    <row r="99" spans="1:28" ht="150" x14ac:dyDescent="0.25">
      <c r="A99" s="126">
        <v>2</v>
      </c>
      <c r="B99" s="304" t="s">
        <v>301</v>
      </c>
      <c r="C99" s="286"/>
      <c r="D99" s="286"/>
      <c r="E99" s="287"/>
      <c r="F99" s="98" t="s">
        <v>302</v>
      </c>
      <c r="G99" s="94"/>
      <c r="H99" s="92" t="s">
        <v>118</v>
      </c>
      <c r="I99" s="87" t="s">
        <v>7</v>
      </c>
      <c r="J99" s="88" t="e">
        <f>#VALUE!</f>
        <v>#VALUE!</v>
      </c>
      <c r="K99" s="123" t="s">
        <v>219</v>
      </c>
      <c r="L99" s="123" t="s">
        <v>219</v>
      </c>
      <c r="M99" s="148"/>
      <c r="N99" s="149"/>
      <c r="O99" s="224" t="s">
        <v>330</v>
      </c>
      <c r="P99" s="23"/>
      <c r="Q99" s="23"/>
      <c r="R99" s="271" t="s">
        <v>348</v>
      </c>
      <c r="S99" s="23"/>
      <c r="T99" s="23"/>
      <c r="U99" s="23"/>
      <c r="V99" s="23"/>
      <c r="W99" s="23"/>
      <c r="X99" s="23"/>
      <c r="Y99" s="23"/>
      <c r="Z99" s="23"/>
      <c r="AA99" s="23"/>
      <c r="AB99" s="23"/>
    </row>
    <row r="100" spans="1:28" ht="105" x14ac:dyDescent="0.25">
      <c r="A100" s="126">
        <v>3</v>
      </c>
      <c r="B100" s="304" t="s">
        <v>303</v>
      </c>
      <c r="C100" s="286"/>
      <c r="D100" s="286"/>
      <c r="E100" s="287"/>
      <c r="F100" s="98" t="s">
        <v>304</v>
      </c>
      <c r="G100" s="94"/>
      <c r="H100" s="92" t="s">
        <v>131</v>
      </c>
      <c r="I100" s="87" t="s">
        <v>132</v>
      </c>
      <c r="J100" s="88" t="e">
        <f>#VALUE!</f>
        <v>#VALUE!</v>
      </c>
      <c r="K100" s="123" t="s">
        <v>219</v>
      </c>
      <c r="L100" s="123" t="s">
        <v>219</v>
      </c>
      <c r="M100" s="148"/>
      <c r="N100" s="149"/>
      <c r="O100" s="224" t="s">
        <v>330</v>
      </c>
      <c r="P100" s="23"/>
      <c r="Q100" s="23"/>
      <c r="R100" s="271" t="s">
        <v>349</v>
      </c>
      <c r="S100" s="23"/>
      <c r="T100" s="23"/>
      <c r="U100" s="23"/>
      <c r="V100" s="23"/>
      <c r="W100" s="23"/>
      <c r="X100" s="23"/>
      <c r="Y100" s="23"/>
      <c r="Z100" s="23"/>
      <c r="AA100" s="23"/>
      <c r="AB100" s="23"/>
    </row>
    <row r="101" spans="1:28" ht="105" x14ac:dyDescent="0.25">
      <c r="A101" s="126">
        <v>4</v>
      </c>
      <c r="B101" s="304" t="s">
        <v>305</v>
      </c>
      <c r="C101" s="286"/>
      <c r="D101" s="286"/>
      <c r="E101" s="287"/>
      <c r="F101" s="98" t="s">
        <v>306</v>
      </c>
      <c r="G101" s="94"/>
      <c r="H101" s="92" t="s">
        <v>131</v>
      </c>
      <c r="I101" s="87" t="s">
        <v>132</v>
      </c>
      <c r="J101" s="88" t="e">
        <f>#VALUE!</f>
        <v>#VALUE!</v>
      </c>
      <c r="K101" s="123" t="s">
        <v>219</v>
      </c>
      <c r="L101" s="123" t="s">
        <v>219</v>
      </c>
      <c r="M101" s="148"/>
      <c r="N101" s="149"/>
      <c r="O101" s="224" t="s">
        <v>330</v>
      </c>
      <c r="P101" s="23"/>
      <c r="Q101" s="23"/>
      <c r="R101" s="276" t="s">
        <v>350</v>
      </c>
      <c r="S101" s="23"/>
      <c r="T101" s="23"/>
      <c r="U101" s="23"/>
      <c r="V101" s="23"/>
      <c r="W101" s="23"/>
      <c r="X101" s="23"/>
      <c r="Y101" s="23"/>
      <c r="Z101" s="23"/>
      <c r="AA101" s="23"/>
      <c r="AB101" s="23"/>
    </row>
    <row r="102" spans="1:28" ht="105" x14ac:dyDescent="0.25">
      <c r="A102" s="126">
        <v>5</v>
      </c>
      <c r="B102" s="304" t="s">
        <v>307</v>
      </c>
      <c r="C102" s="286"/>
      <c r="D102" s="286"/>
      <c r="E102" s="287"/>
      <c r="F102" s="98" t="s">
        <v>308</v>
      </c>
      <c r="G102" s="94"/>
      <c r="H102" s="92" t="s">
        <v>131</v>
      </c>
      <c r="I102" s="87" t="s">
        <v>132</v>
      </c>
      <c r="J102" s="88" t="e">
        <f>#VALUE!</f>
        <v>#VALUE!</v>
      </c>
      <c r="K102" s="123" t="s">
        <v>219</v>
      </c>
      <c r="L102" s="123" t="s">
        <v>219</v>
      </c>
      <c r="M102" s="139"/>
      <c r="N102" s="140"/>
      <c r="O102" s="224" t="s">
        <v>330</v>
      </c>
      <c r="P102" s="23"/>
      <c r="Q102" s="23"/>
      <c r="R102" s="276" t="s">
        <v>351</v>
      </c>
      <c r="S102" s="23"/>
      <c r="T102" s="23"/>
      <c r="U102" s="23"/>
      <c r="V102" s="23"/>
      <c r="W102" s="23"/>
      <c r="X102" s="23"/>
      <c r="Y102" s="23"/>
      <c r="Z102" s="23"/>
      <c r="AA102" s="23"/>
      <c r="AB102" s="23"/>
    </row>
    <row r="103" spans="1:28" ht="105" x14ac:dyDescent="0.25">
      <c r="A103" s="126">
        <v>6</v>
      </c>
      <c r="B103" s="304" t="s">
        <v>309</v>
      </c>
      <c r="C103" s="286"/>
      <c r="D103" s="286"/>
      <c r="E103" s="287"/>
      <c r="F103" s="98" t="s">
        <v>310</v>
      </c>
      <c r="G103" s="94"/>
      <c r="H103" s="92" t="s">
        <v>131</v>
      </c>
      <c r="I103" s="87" t="s">
        <v>132</v>
      </c>
      <c r="J103" s="88" t="e">
        <f>#VALUE!</f>
        <v>#VALUE!</v>
      </c>
      <c r="K103" s="123" t="s">
        <v>219</v>
      </c>
      <c r="L103" s="123" t="s">
        <v>219</v>
      </c>
      <c r="M103" s="148"/>
      <c r="N103" s="154"/>
      <c r="O103" s="224" t="s">
        <v>330</v>
      </c>
      <c r="P103" s="23"/>
      <c r="Q103" s="23"/>
      <c r="R103" s="276" t="s">
        <v>352</v>
      </c>
      <c r="S103" s="23"/>
      <c r="T103" s="23"/>
      <c r="U103" s="23"/>
      <c r="V103" s="23"/>
      <c r="W103" s="23"/>
      <c r="X103" s="23"/>
      <c r="Y103" s="23"/>
      <c r="Z103" s="23"/>
      <c r="AA103" s="23"/>
      <c r="AB103" s="23"/>
    </row>
    <row r="104" spans="1:28" ht="75" x14ac:dyDescent="0.25">
      <c r="A104" s="126">
        <v>7</v>
      </c>
      <c r="B104" s="304" t="s">
        <v>311</v>
      </c>
      <c r="C104" s="286"/>
      <c r="D104" s="286"/>
      <c r="E104" s="287"/>
      <c r="F104" s="98" t="s">
        <v>312</v>
      </c>
      <c r="G104" s="94"/>
      <c r="H104" s="92" t="s">
        <v>131</v>
      </c>
      <c r="I104" s="87" t="s">
        <v>132</v>
      </c>
      <c r="J104" s="88" t="e">
        <f>#VALUE!</f>
        <v>#VALUE!</v>
      </c>
      <c r="K104" s="123" t="s">
        <v>219</v>
      </c>
      <c r="L104" s="123" t="s">
        <v>219</v>
      </c>
      <c r="M104" s="148"/>
      <c r="N104" s="154"/>
      <c r="O104" s="225" t="s">
        <v>331</v>
      </c>
      <c r="P104" s="23"/>
      <c r="Q104" s="23"/>
      <c r="R104" s="276" t="s">
        <v>353</v>
      </c>
      <c r="S104" s="23"/>
      <c r="T104" s="23"/>
      <c r="U104" s="23"/>
      <c r="V104" s="23"/>
      <c r="W104" s="23"/>
      <c r="X104" s="23"/>
      <c r="Y104" s="23"/>
      <c r="Z104" s="23"/>
      <c r="AA104" s="23"/>
      <c r="AB104" s="23"/>
    </row>
    <row r="105" spans="1:28" ht="15.75" x14ac:dyDescent="0.25">
      <c r="A105" s="168">
        <v>4</v>
      </c>
      <c r="B105" s="169" t="s">
        <v>313</v>
      </c>
      <c r="C105" s="170">
        <v>25</v>
      </c>
      <c r="D105" s="171"/>
      <c r="E105" s="172">
        <f>SUM(E106,E108,E110)</f>
        <v>21.4</v>
      </c>
      <c r="F105" s="173"/>
      <c r="G105" s="174"/>
      <c r="H105" s="173"/>
      <c r="I105" s="173"/>
      <c r="J105" s="173"/>
      <c r="K105" s="175"/>
      <c r="L105" s="175"/>
      <c r="M105" s="148"/>
      <c r="N105" s="143"/>
      <c r="O105" s="217"/>
      <c r="P105" s="23"/>
      <c r="Q105" s="23"/>
      <c r="R105" s="23"/>
      <c r="S105" s="23"/>
      <c r="T105" s="23"/>
      <c r="U105" s="23"/>
      <c r="V105" s="23"/>
      <c r="W105" s="23"/>
      <c r="X105" s="23"/>
      <c r="Y105" s="23"/>
      <c r="Z105" s="23"/>
      <c r="AA105" s="23"/>
      <c r="AB105" s="23"/>
    </row>
    <row r="106" spans="1:28" ht="15.75" x14ac:dyDescent="0.25">
      <c r="A106" s="176" t="s">
        <v>314</v>
      </c>
      <c r="B106" s="177" t="s">
        <v>315</v>
      </c>
      <c r="C106" s="178">
        <f>C105*0.48</f>
        <v>12</v>
      </c>
      <c r="D106" s="136" t="s">
        <v>11</v>
      </c>
      <c r="E106" s="179">
        <f>IF(D106="AA",1*C106,IF(D106="A",0.9*C106,IF(D106="BB",0.8*C106,IF(D106="B",0.7*C106,IF(D106="CC",0.6*C106,IF(D106="C",0.5*C106,IF(D106="D",0.3*C106,IF(D106="E",0*C106,"Belum Diisi"))))))))</f>
        <v>8.3999999999999986</v>
      </c>
      <c r="F106" s="173"/>
      <c r="G106" s="174"/>
      <c r="H106" s="180"/>
      <c r="I106" s="180"/>
      <c r="J106" s="88"/>
      <c r="K106" s="181"/>
      <c r="L106" s="175"/>
      <c r="M106" s="148"/>
      <c r="N106" s="143"/>
      <c r="O106" s="217"/>
      <c r="P106" s="23"/>
      <c r="Q106" s="23"/>
      <c r="R106" s="23"/>
      <c r="S106" s="23"/>
      <c r="T106" s="23"/>
      <c r="U106" s="23"/>
      <c r="V106" s="23"/>
      <c r="W106" s="23"/>
      <c r="X106" s="23"/>
      <c r="Y106" s="23"/>
      <c r="Z106" s="23"/>
      <c r="AA106" s="23"/>
      <c r="AB106" s="23"/>
    </row>
    <row r="107" spans="1:28" ht="135" x14ac:dyDescent="0.25">
      <c r="A107" s="133">
        <v>1</v>
      </c>
      <c r="B107" s="138" t="s">
        <v>316</v>
      </c>
      <c r="C107" s="138"/>
      <c r="D107" s="138"/>
      <c r="E107" s="138"/>
      <c r="F107" s="182" t="s">
        <v>317</v>
      </c>
      <c r="G107" s="174"/>
      <c r="H107" s="92" t="s">
        <v>118</v>
      </c>
      <c r="I107" s="87" t="s">
        <v>7</v>
      </c>
      <c r="J107" s="88" t="e">
        <f>#VALUE!</f>
        <v>#VALUE!</v>
      </c>
      <c r="K107" s="181"/>
      <c r="L107" s="138"/>
      <c r="M107" s="148"/>
      <c r="N107" s="143"/>
      <c r="O107" s="224" t="s">
        <v>386</v>
      </c>
      <c r="P107" s="23"/>
      <c r="Q107" s="23"/>
      <c r="R107" s="275" t="s">
        <v>354</v>
      </c>
      <c r="S107" s="23"/>
      <c r="T107" s="23"/>
      <c r="U107" s="23"/>
      <c r="V107" s="23"/>
      <c r="W107" s="23"/>
      <c r="X107" s="23"/>
      <c r="Y107" s="23"/>
      <c r="Z107" s="23"/>
      <c r="AA107" s="23"/>
      <c r="AB107" s="23"/>
    </row>
    <row r="108" spans="1:28" ht="15.75" x14ac:dyDescent="0.25">
      <c r="A108" s="176" t="s">
        <v>318</v>
      </c>
      <c r="B108" s="183" t="s">
        <v>319</v>
      </c>
      <c r="C108" s="178">
        <f>C105*0.16</f>
        <v>4</v>
      </c>
      <c r="D108" s="136" t="s">
        <v>5</v>
      </c>
      <c r="E108" s="179">
        <f>IF(D108="AA",1*C108,IF(D108="A",0.9*C108,IF(D108="BB",0.8*C108,IF(D108="B",0.7*C108,IF(D108="CC",0.6*C108,IF(D108="C",0.5*C108,IF(D108="D",0.3*C108,IF(D108="E",0*C108,"Belum Diisi"))))))))</f>
        <v>4</v>
      </c>
      <c r="F108" s="173"/>
      <c r="G108" s="174"/>
      <c r="H108" s="173"/>
      <c r="I108" s="173"/>
      <c r="J108" s="173"/>
      <c r="K108" s="181"/>
      <c r="L108" s="184"/>
      <c r="M108" s="185"/>
      <c r="N108" s="186"/>
      <c r="O108" s="220"/>
      <c r="P108" s="23"/>
      <c r="Q108" s="23"/>
      <c r="R108" s="266"/>
      <c r="S108" s="23"/>
      <c r="T108" s="23"/>
      <c r="U108" s="23"/>
      <c r="V108" s="23"/>
      <c r="W108" s="23"/>
      <c r="X108" s="23"/>
      <c r="Y108" s="23"/>
      <c r="Z108" s="23"/>
      <c r="AA108" s="23"/>
      <c r="AB108" s="23"/>
    </row>
    <row r="109" spans="1:28" ht="132" x14ac:dyDescent="0.25">
      <c r="A109" s="133">
        <v>1</v>
      </c>
      <c r="B109" s="310" t="s">
        <v>320</v>
      </c>
      <c r="C109" s="286"/>
      <c r="D109" s="286"/>
      <c r="E109" s="287"/>
      <c r="F109" s="182" t="s">
        <v>321</v>
      </c>
      <c r="G109" s="181"/>
      <c r="H109" s="92" t="s">
        <v>118</v>
      </c>
      <c r="I109" s="87" t="s">
        <v>7</v>
      </c>
      <c r="J109" s="88" t="e">
        <f>#VALUE!</f>
        <v>#VALUE!</v>
      </c>
      <c r="K109" s="187"/>
      <c r="L109" s="188"/>
      <c r="M109" s="189"/>
      <c r="N109" s="189"/>
      <c r="O109" s="221"/>
      <c r="P109" s="23"/>
      <c r="Q109" s="23"/>
      <c r="R109" s="273" t="s">
        <v>355</v>
      </c>
      <c r="S109" s="23"/>
      <c r="T109" s="23"/>
      <c r="U109" s="23"/>
      <c r="V109" s="23"/>
      <c r="W109" s="23"/>
      <c r="X109" s="23"/>
      <c r="Y109" s="23"/>
      <c r="Z109" s="23"/>
      <c r="AA109" s="23"/>
      <c r="AB109" s="23"/>
    </row>
    <row r="110" spans="1:28" ht="15.75" x14ac:dyDescent="0.25">
      <c r="A110" s="176" t="s">
        <v>322</v>
      </c>
      <c r="B110" s="183" t="s">
        <v>323</v>
      </c>
      <c r="C110" s="178">
        <f>C105*0.36</f>
        <v>9</v>
      </c>
      <c r="D110" s="136" t="s">
        <v>5</v>
      </c>
      <c r="E110" s="179">
        <f>IF(D110="AA",1*C110,IF(D110="A",0.9*C110,IF(D110="BB",0.8*C110,IF(D110="B",0.7*C110,IF(D110="CC",0.6*C110,IF(D110="C",0.5*C110,IF(D110="D",0.3*C110,IF(D110="E",0*C110,"Belum Diisi"))))))))</f>
        <v>9</v>
      </c>
      <c r="F110" s="173"/>
      <c r="G110" s="135"/>
      <c r="H110" s="180"/>
      <c r="I110" s="180"/>
      <c r="J110" s="180"/>
      <c r="K110" s="181"/>
      <c r="L110" s="190"/>
      <c r="M110" s="191"/>
      <c r="N110" s="191"/>
      <c r="O110" s="221"/>
      <c r="P110" s="23"/>
      <c r="Q110" s="23"/>
      <c r="R110" s="274"/>
      <c r="S110" s="23"/>
      <c r="T110" s="23"/>
      <c r="U110" s="23"/>
      <c r="V110" s="23"/>
      <c r="W110" s="23"/>
      <c r="X110" s="23"/>
      <c r="Y110" s="23"/>
      <c r="Z110" s="23"/>
      <c r="AA110" s="23"/>
      <c r="AB110" s="23"/>
    </row>
    <row r="111" spans="1:28" ht="153" x14ac:dyDescent="0.25">
      <c r="A111" s="133">
        <v>1</v>
      </c>
      <c r="B111" s="310" t="s">
        <v>324</v>
      </c>
      <c r="C111" s="286"/>
      <c r="D111" s="286"/>
      <c r="E111" s="287"/>
      <c r="F111" s="182" t="s">
        <v>321</v>
      </c>
      <c r="G111" s="156"/>
      <c r="H111" s="192" t="s">
        <v>118</v>
      </c>
      <c r="I111" s="192" t="s">
        <v>11</v>
      </c>
      <c r="J111" s="193" t="e">
        <f>#VALUE!</f>
        <v>#VALUE!</v>
      </c>
      <c r="K111" s="187"/>
      <c r="L111" s="131"/>
      <c r="M111" s="189"/>
      <c r="N111" s="189"/>
      <c r="O111" s="221"/>
      <c r="P111" s="23"/>
      <c r="Q111" s="23"/>
      <c r="R111" s="274" t="s">
        <v>356</v>
      </c>
      <c r="S111" s="23"/>
      <c r="T111" s="23"/>
      <c r="U111" s="23"/>
      <c r="V111" s="23"/>
      <c r="W111" s="23"/>
      <c r="X111" s="23"/>
      <c r="Y111" s="23"/>
      <c r="Z111" s="23"/>
      <c r="AA111" s="23"/>
      <c r="AB111" s="23"/>
    </row>
    <row r="112" spans="1:28" ht="15.75" customHeight="1" x14ac:dyDescent="0.25">
      <c r="A112" s="194"/>
      <c r="B112" s="195"/>
      <c r="C112" s="195"/>
      <c r="D112" s="196"/>
      <c r="E112" s="196"/>
      <c r="F112" s="196"/>
      <c r="G112" s="197"/>
      <c r="H112" s="196"/>
      <c r="I112" s="196"/>
      <c r="J112" s="196"/>
      <c r="K112" s="198"/>
      <c r="L112" s="198"/>
      <c r="M112" s="199"/>
      <c r="N112" s="199"/>
      <c r="O112" s="199"/>
    </row>
    <row r="113" spans="1:15" ht="15.75" customHeight="1" x14ac:dyDescent="0.25">
      <c r="A113" s="200"/>
      <c r="B113" s="201"/>
      <c r="C113" s="200"/>
      <c r="D113" s="202"/>
      <c r="E113" s="202"/>
      <c r="F113" s="202"/>
      <c r="G113" s="203"/>
      <c r="H113" s="202"/>
      <c r="I113" s="202"/>
      <c r="J113" s="202"/>
      <c r="K113" s="204"/>
      <c r="L113" s="204"/>
      <c r="M113" s="205"/>
      <c r="N113" s="205"/>
      <c r="O113" s="205"/>
    </row>
    <row r="114" spans="1:15" ht="15.75" customHeight="1" x14ac:dyDescent="0.25">
      <c r="A114" s="200"/>
      <c r="B114" s="201"/>
      <c r="C114" s="200"/>
      <c r="D114" s="202"/>
      <c r="E114" s="202"/>
      <c r="F114" s="202"/>
      <c r="G114" s="203"/>
      <c r="H114" s="202"/>
      <c r="I114" s="202"/>
      <c r="J114" s="202"/>
      <c r="K114" s="204"/>
      <c r="L114" s="204"/>
      <c r="M114" s="205"/>
      <c r="N114" s="205"/>
      <c r="O114" s="205"/>
    </row>
    <row r="115" spans="1:15" ht="15.75" customHeight="1" x14ac:dyDescent="0.25">
      <c r="A115" s="200"/>
      <c r="B115" s="201"/>
      <c r="C115" s="200"/>
      <c r="D115" s="202"/>
      <c r="E115" s="202"/>
      <c r="F115" s="202"/>
      <c r="G115" s="203"/>
      <c r="H115" s="202"/>
      <c r="I115" s="202"/>
      <c r="J115" s="202"/>
      <c r="K115" s="204"/>
      <c r="L115" s="204"/>
      <c r="M115" s="205"/>
      <c r="N115" s="205"/>
      <c r="O115" s="205"/>
    </row>
    <row r="116" spans="1:15" ht="15.75" customHeight="1" x14ac:dyDescent="0.25">
      <c r="A116" s="200"/>
      <c r="B116" s="201"/>
      <c r="C116" s="200"/>
      <c r="D116" s="202"/>
      <c r="E116" s="202"/>
      <c r="F116" s="202"/>
      <c r="G116" s="203"/>
      <c r="H116" s="202"/>
      <c r="I116" s="202"/>
      <c r="J116" s="202"/>
      <c r="K116" s="204"/>
      <c r="L116" s="204"/>
      <c r="M116" s="205"/>
      <c r="N116" s="205"/>
      <c r="O116" s="205"/>
    </row>
    <row r="117" spans="1:15" ht="15.75" customHeight="1" x14ac:dyDescent="0.25">
      <c r="A117" s="200"/>
      <c r="B117" s="201"/>
      <c r="C117" s="200"/>
      <c r="D117" s="202"/>
      <c r="E117" s="202"/>
      <c r="F117" s="202"/>
      <c r="G117" s="203"/>
      <c r="H117" s="202"/>
      <c r="I117" s="202"/>
      <c r="J117" s="202"/>
      <c r="K117" s="204"/>
      <c r="L117" s="204"/>
      <c r="M117" s="205"/>
      <c r="N117" s="205"/>
      <c r="O117" s="205"/>
    </row>
    <row r="118" spans="1:15" ht="15.75" customHeight="1" x14ac:dyDescent="0.25">
      <c r="A118" s="200"/>
      <c r="B118" s="201"/>
      <c r="C118" s="200"/>
      <c r="D118" s="202"/>
      <c r="E118" s="202"/>
      <c r="F118" s="202"/>
      <c r="G118" s="203"/>
      <c r="H118" s="202"/>
      <c r="I118" s="202"/>
      <c r="J118" s="202"/>
      <c r="K118" s="204"/>
      <c r="L118" s="204"/>
      <c r="M118" s="205"/>
      <c r="N118" s="205"/>
      <c r="O118" s="205"/>
    </row>
    <row r="119" spans="1:15" ht="15.75" customHeight="1" x14ac:dyDescent="0.25">
      <c r="A119" s="200"/>
      <c r="B119" s="201"/>
      <c r="C119" s="200"/>
      <c r="D119" s="202"/>
      <c r="E119" s="202"/>
      <c r="F119" s="202"/>
      <c r="G119" s="203"/>
      <c r="H119" s="202"/>
      <c r="I119" s="202"/>
      <c r="J119" s="202"/>
      <c r="K119" s="204"/>
      <c r="L119" s="204"/>
      <c r="M119" s="205"/>
      <c r="N119" s="205"/>
      <c r="O119" s="205"/>
    </row>
    <row r="120" spans="1:15" ht="15.75" customHeight="1" x14ac:dyDescent="0.25">
      <c r="A120" s="200"/>
      <c r="B120" s="201"/>
      <c r="C120" s="200"/>
      <c r="D120" s="202"/>
      <c r="E120" s="202"/>
      <c r="F120" s="202"/>
      <c r="G120" s="203"/>
      <c r="H120" s="202"/>
      <c r="I120" s="202"/>
      <c r="J120" s="202"/>
      <c r="K120" s="204"/>
      <c r="L120" s="204"/>
      <c r="M120" s="205"/>
      <c r="N120" s="205"/>
      <c r="O120" s="205"/>
    </row>
    <row r="121" spans="1:15" ht="15.75" customHeight="1" x14ac:dyDescent="0.25">
      <c r="A121" s="200"/>
      <c r="B121" s="201"/>
      <c r="C121" s="200"/>
      <c r="D121" s="202"/>
      <c r="E121" s="202"/>
      <c r="F121" s="202"/>
      <c r="G121" s="203"/>
      <c r="H121" s="202"/>
      <c r="I121" s="202"/>
      <c r="J121" s="202"/>
      <c r="K121" s="204"/>
      <c r="L121" s="204"/>
      <c r="M121" s="205"/>
      <c r="N121" s="205"/>
      <c r="O121" s="205"/>
    </row>
    <row r="122" spans="1:15" ht="15.75" customHeight="1" x14ac:dyDescent="0.25">
      <c r="A122" s="200"/>
      <c r="B122" s="201"/>
      <c r="C122" s="200"/>
      <c r="D122" s="202"/>
      <c r="E122" s="202"/>
      <c r="F122" s="202"/>
      <c r="G122" s="203"/>
      <c r="H122" s="202"/>
      <c r="I122" s="202"/>
      <c r="J122" s="202"/>
      <c r="K122" s="204"/>
      <c r="L122" s="204"/>
      <c r="M122" s="205"/>
      <c r="N122" s="205"/>
      <c r="O122" s="205"/>
    </row>
    <row r="123" spans="1:15" ht="15.75" customHeight="1" x14ac:dyDescent="0.25">
      <c r="A123" s="200"/>
      <c r="B123" s="201"/>
      <c r="C123" s="200"/>
      <c r="D123" s="202"/>
      <c r="E123" s="202"/>
      <c r="F123" s="202"/>
      <c r="G123" s="203"/>
      <c r="H123" s="202"/>
      <c r="I123" s="202"/>
      <c r="J123" s="202"/>
      <c r="K123" s="204"/>
      <c r="L123" s="204"/>
      <c r="M123" s="205"/>
      <c r="N123" s="205"/>
      <c r="O123" s="205"/>
    </row>
    <row r="124" spans="1:15" ht="15.75" customHeight="1" x14ac:dyDescent="0.25">
      <c r="A124" s="200"/>
      <c r="B124" s="201"/>
      <c r="C124" s="200"/>
      <c r="D124" s="202"/>
      <c r="E124" s="202"/>
      <c r="F124" s="202"/>
      <c r="G124" s="203"/>
      <c r="H124" s="202"/>
      <c r="I124" s="202"/>
      <c r="J124" s="202"/>
      <c r="K124" s="204"/>
      <c r="L124" s="204"/>
      <c r="M124" s="205"/>
      <c r="N124" s="205"/>
      <c r="O124" s="205"/>
    </row>
    <row r="125" spans="1:15" ht="15.75" customHeight="1" x14ac:dyDescent="0.25">
      <c r="A125" s="200"/>
      <c r="B125" s="201"/>
      <c r="C125" s="200"/>
      <c r="D125" s="202"/>
      <c r="E125" s="202"/>
      <c r="F125" s="202"/>
      <c r="G125" s="203"/>
      <c r="H125" s="202"/>
      <c r="I125" s="202"/>
      <c r="J125" s="202"/>
      <c r="K125" s="204"/>
      <c r="L125" s="204"/>
      <c r="M125" s="205"/>
      <c r="N125" s="205"/>
      <c r="O125" s="205"/>
    </row>
    <row r="126" spans="1:15" ht="15.75" customHeight="1" x14ac:dyDescent="0.25">
      <c r="A126" s="200"/>
      <c r="B126" s="201"/>
      <c r="C126" s="200"/>
      <c r="D126" s="202"/>
      <c r="E126" s="202"/>
      <c r="F126" s="202"/>
      <c r="G126" s="203"/>
      <c r="H126" s="202"/>
      <c r="I126" s="202"/>
      <c r="J126" s="202"/>
      <c r="K126" s="204"/>
      <c r="L126" s="204"/>
      <c r="M126" s="205"/>
      <c r="N126" s="205"/>
      <c r="O126" s="205"/>
    </row>
    <row r="127" spans="1:15" ht="15.75" customHeight="1" x14ac:dyDescent="0.25">
      <c r="A127" s="200"/>
      <c r="B127" s="201"/>
      <c r="C127" s="200"/>
      <c r="D127" s="202"/>
      <c r="E127" s="202"/>
      <c r="F127" s="202"/>
      <c r="G127" s="203"/>
      <c r="H127" s="202"/>
      <c r="I127" s="202"/>
      <c r="J127" s="202"/>
      <c r="K127" s="204"/>
      <c r="L127" s="204"/>
      <c r="M127" s="205"/>
      <c r="N127" s="205"/>
      <c r="O127" s="205"/>
    </row>
    <row r="128" spans="1:15" ht="15.75" customHeight="1" x14ac:dyDescent="0.25">
      <c r="A128" s="200"/>
      <c r="B128" s="201"/>
      <c r="C128" s="200"/>
      <c r="D128" s="202"/>
      <c r="E128" s="202"/>
      <c r="F128" s="202"/>
      <c r="G128" s="203"/>
      <c r="H128" s="202"/>
      <c r="I128" s="202"/>
      <c r="J128" s="202"/>
      <c r="K128" s="204"/>
      <c r="L128" s="204"/>
      <c r="M128" s="205"/>
      <c r="N128" s="205"/>
      <c r="O128" s="205"/>
    </row>
    <row r="129" spans="1:15" ht="15.75" customHeight="1" x14ac:dyDescent="0.25">
      <c r="A129" s="200"/>
      <c r="B129" s="201"/>
      <c r="C129" s="200"/>
      <c r="D129" s="202"/>
      <c r="E129" s="202"/>
      <c r="F129" s="202"/>
      <c r="G129" s="203"/>
      <c r="H129" s="202"/>
      <c r="I129" s="202"/>
      <c r="J129" s="202"/>
      <c r="K129" s="204"/>
      <c r="L129" s="204"/>
      <c r="M129" s="205"/>
      <c r="N129" s="205"/>
      <c r="O129" s="205"/>
    </row>
    <row r="130" spans="1:15" ht="15.75" customHeight="1" x14ac:dyDescent="0.25">
      <c r="A130" s="200"/>
      <c r="B130" s="201"/>
      <c r="C130" s="200"/>
      <c r="D130" s="202"/>
      <c r="E130" s="202"/>
      <c r="F130" s="202"/>
      <c r="G130" s="203"/>
      <c r="H130" s="202"/>
      <c r="I130" s="202"/>
      <c r="J130" s="202"/>
      <c r="K130" s="204"/>
      <c r="L130" s="204"/>
      <c r="M130" s="205"/>
      <c r="N130" s="205"/>
      <c r="O130" s="205"/>
    </row>
    <row r="131" spans="1:15" ht="15.75" customHeight="1" x14ac:dyDescent="0.25">
      <c r="A131" s="200"/>
      <c r="B131" s="201"/>
      <c r="C131" s="200"/>
      <c r="D131" s="202"/>
      <c r="E131" s="202"/>
      <c r="F131" s="202"/>
      <c r="G131" s="203"/>
      <c r="H131" s="202"/>
      <c r="I131" s="202"/>
      <c r="J131" s="202"/>
      <c r="K131" s="204"/>
      <c r="L131" s="204"/>
      <c r="M131" s="205"/>
      <c r="N131" s="205"/>
      <c r="O131" s="205"/>
    </row>
    <row r="132" spans="1:15" ht="15.75" customHeight="1" x14ac:dyDescent="0.25">
      <c r="A132" s="200"/>
      <c r="B132" s="201"/>
      <c r="C132" s="200"/>
      <c r="D132" s="202"/>
      <c r="E132" s="202"/>
      <c r="F132" s="202"/>
      <c r="G132" s="203"/>
      <c r="H132" s="202"/>
      <c r="I132" s="202"/>
      <c r="J132" s="202"/>
      <c r="K132" s="204"/>
      <c r="L132" s="204"/>
      <c r="M132" s="205"/>
      <c r="N132" s="205"/>
      <c r="O132" s="205"/>
    </row>
    <row r="133" spans="1:15" ht="15.75" customHeight="1" x14ac:dyDescent="0.25">
      <c r="A133" s="200"/>
      <c r="B133" s="201"/>
      <c r="C133" s="200"/>
      <c r="D133" s="202"/>
      <c r="E133" s="202"/>
      <c r="F133" s="202"/>
      <c r="G133" s="203"/>
      <c r="H133" s="202"/>
      <c r="I133" s="202"/>
      <c r="J133" s="202"/>
      <c r="K133" s="204"/>
      <c r="L133" s="204"/>
      <c r="M133" s="205"/>
      <c r="N133" s="205"/>
      <c r="O133" s="205"/>
    </row>
    <row r="134" spans="1:15" ht="15.75" customHeight="1" x14ac:dyDescent="0.25">
      <c r="A134" s="200"/>
      <c r="B134" s="201"/>
      <c r="C134" s="200"/>
      <c r="D134" s="202"/>
      <c r="E134" s="202"/>
      <c r="F134" s="202"/>
      <c r="G134" s="203"/>
      <c r="H134" s="202"/>
      <c r="I134" s="202"/>
      <c r="J134" s="202"/>
      <c r="K134" s="204"/>
      <c r="L134" s="204"/>
      <c r="M134" s="205"/>
      <c r="N134" s="205"/>
      <c r="O134" s="205"/>
    </row>
    <row r="135" spans="1:15" ht="15.75" customHeight="1" x14ac:dyDescent="0.25">
      <c r="A135" s="200"/>
      <c r="B135" s="201"/>
      <c r="C135" s="200"/>
      <c r="D135" s="202"/>
      <c r="E135" s="202"/>
      <c r="F135" s="202"/>
      <c r="G135" s="203"/>
      <c r="H135" s="202"/>
      <c r="I135" s="202"/>
      <c r="J135" s="202"/>
      <c r="K135" s="204"/>
      <c r="L135" s="204"/>
      <c r="M135" s="205"/>
      <c r="N135" s="205"/>
      <c r="O135" s="205"/>
    </row>
    <row r="136" spans="1:15" ht="15.75" customHeight="1" x14ac:dyDescent="0.25">
      <c r="A136" s="200"/>
      <c r="B136" s="201"/>
      <c r="C136" s="200"/>
      <c r="D136" s="202"/>
      <c r="E136" s="202"/>
      <c r="F136" s="202"/>
      <c r="G136" s="203"/>
      <c r="H136" s="202"/>
      <c r="I136" s="202"/>
      <c r="J136" s="202"/>
      <c r="K136" s="204"/>
      <c r="L136" s="204"/>
      <c r="M136" s="205"/>
      <c r="N136" s="205"/>
      <c r="O136" s="205"/>
    </row>
    <row r="137" spans="1:15" ht="15.75" customHeight="1" x14ac:dyDescent="0.25">
      <c r="A137" s="200"/>
      <c r="B137" s="201"/>
      <c r="C137" s="200"/>
      <c r="D137" s="202"/>
      <c r="E137" s="202"/>
      <c r="F137" s="202"/>
      <c r="G137" s="203"/>
      <c r="H137" s="202"/>
      <c r="I137" s="202"/>
      <c r="J137" s="202"/>
      <c r="K137" s="204"/>
      <c r="L137" s="204"/>
      <c r="M137" s="205"/>
      <c r="N137" s="205"/>
      <c r="O137" s="205"/>
    </row>
    <row r="138" spans="1:15" ht="15.75" customHeight="1" x14ac:dyDescent="0.25">
      <c r="A138" s="200"/>
      <c r="B138" s="201"/>
      <c r="C138" s="200"/>
      <c r="D138" s="202"/>
      <c r="E138" s="202"/>
      <c r="F138" s="202"/>
      <c r="G138" s="203"/>
      <c r="H138" s="202"/>
      <c r="I138" s="202"/>
      <c r="J138" s="202"/>
      <c r="K138" s="204"/>
      <c r="L138" s="204"/>
      <c r="M138" s="205"/>
      <c r="N138" s="205"/>
      <c r="O138" s="205"/>
    </row>
    <row r="139" spans="1:15" ht="15.75" customHeight="1" x14ac:dyDescent="0.25">
      <c r="A139" s="200"/>
      <c r="B139" s="201"/>
      <c r="C139" s="200"/>
      <c r="D139" s="202"/>
      <c r="E139" s="202"/>
      <c r="F139" s="202"/>
      <c r="G139" s="203"/>
      <c r="H139" s="202"/>
      <c r="I139" s="202"/>
      <c r="J139" s="202"/>
      <c r="K139" s="204"/>
      <c r="L139" s="204"/>
      <c r="M139" s="205"/>
      <c r="N139" s="205"/>
      <c r="O139" s="205"/>
    </row>
    <row r="140" spans="1:15" ht="15.75" customHeight="1" x14ac:dyDescent="0.25">
      <c r="A140" s="200"/>
      <c r="B140" s="201"/>
      <c r="C140" s="200"/>
      <c r="D140" s="202"/>
      <c r="E140" s="202"/>
      <c r="F140" s="202"/>
      <c r="G140" s="203"/>
      <c r="H140" s="202"/>
      <c r="I140" s="202"/>
      <c r="J140" s="202"/>
      <c r="K140" s="204"/>
      <c r="L140" s="204"/>
      <c r="M140" s="205"/>
      <c r="N140" s="205"/>
      <c r="O140" s="205"/>
    </row>
    <row r="141" spans="1:15" ht="15.75" customHeight="1" x14ac:dyDescent="0.25">
      <c r="A141" s="200"/>
      <c r="B141" s="201"/>
      <c r="C141" s="200"/>
      <c r="D141" s="202"/>
      <c r="E141" s="202"/>
      <c r="F141" s="202"/>
      <c r="G141" s="203"/>
      <c r="H141" s="202"/>
      <c r="I141" s="202"/>
      <c r="J141" s="202"/>
      <c r="K141" s="204"/>
      <c r="L141" s="204"/>
      <c r="M141" s="205"/>
      <c r="N141" s="205"/>
      <c r="O141" s="205"/>
    </row>
    <row r="142" spans="1:15" ht="15.75" customHeight="1" x14ac:dyDescent="0.25">
      <c r="A142" s="200"/>
      <c r="B142" s="201"/>
      <c r="C142" s="200"/>
      <c r="D142" s="202"/>
      <c r="E142" s="202"/>
      <c r="F142" s="202"/>
      <c r="G142" s="203"/>
      <c r="H142" s="202"/>
      <c r="I142" s="202"/>
      <c r="J142" s="202"/>
      <c r="K142" s="204"/>
      <c r="L142" s="204"/>
      <c r="M142" s="205"/>
      <c r="N142" s="205"/>
      <c r="O142" s="205"/>
    </row>
    <row r="143" spans="1:15" ht="15.75" customHeight="1" x14ac:dyDescent="0.25">
      <c r="A143" s="200"/>
      <c r="B143" s="201"/>
      <c r="C143" s="200"/>
      <c r="D143" s="202"/>
      <c r="E143" s="202"/>
      <c r="F143" s="202"/>
      <c r="G143" s="203"/>
      <c r="H143" s="202"/>
      <c r="I143" s="202"/>
      <c r="J143" s="202"/>
      <c r="K143" s="204"/>
      <c r="L143" s="204"/>
      <c r="M143" s="205"/>
      <c r="N143" s="205"/>
      <c r="O143" s="205"/>
    </row>
    <row r="144" spans="1:15" ht="15.75" customHeight="1" x14ac:dyDescent="0.25">
      <c r="A144" s="200"/>
      <c r="B144" s="201"/>
      <c r="C144" s="200"/>
      <c r="D144" s="202"/>
      <c r="E144" s="202"/>
      <c r="F144" s="202"/>
      <c r="G144" s="203"/>
      <c r="H144" s="202"/>
      <c r="I144" s="202"/>
      <c r="J144" s="202"/>
      <c r="K144" s="204"/>
      <c r="L144" s="204"/>
      <c r="M144" s="205"/>
      <c r="N144" s="205"/>
      <c r="O144" s="205"/>
    </row>
    <row r="145" spans="1:15" ht="15.75" customHeight="1" x14ac:dyDescent="0.25">
      <c r="A145" s="200"/>
      <c r="B145" s="201"/>
      <c r="C145" s="200"/>
      <c r="D145" s="202"/>
      <c r="E145" s="202"/>
      <c r="F145" s="202"/>
      <c r="G145" s="203"/>
      <c r="H145" s="202"/>
      <c r="I145" s="202"/>
      <c r="J145" s="202"/>
      <c r="K145" s="204"/>
      <c r="L145" s="204"/>
      <c r="M145" s="205"/>
      <c r="N145" s="205"/>
      <c r="O145" s="205"/>
    </row>
    <row r="146" spans="1:15" ht="15.75" customHeight="1" x14ac:dyDescent="0.25">
      <c r="A146" s="200"/>
      <c r="B146" s="201"/>
      <c r="C146" s="200"/>
      <c r="D146" s="202"/>
      <c r="E146" s="202"/>
      <c r="F146" s="202"/>
      <c r="G146" s="203"/>
      <c r="H146" s="202"/>
      <c r="I146" s="202"/>
      <c r="J146" s="202"/>
      <c r="K146" s="204"/>
      <c r="L146" s="204"/>
      <c r="M146" s="205"/>
      <c r="N146" s="205"/>
      <c r="O146" s="205"/>
    </row>
    <row r="147" spans="1:15" ht="15.75" customHeight="1" x14ac:dyDescent="0.25">
      <c r="A147" s="200"/>
      <c r="B147" s="201"/>
      <c r="C147" s="200"/>
      <c r="D147" s="202"/>
      <c r="E147" s="202"/>
      <c r="F147" s="202"/>
      <c r="G147" s="203"/>
      <c r="H147" s="202"/>
      <c r="I147" s="202"/>
      <c r="J147" s="202"/>
      <c r="K147" s="204"/>
      <c r="L147" s="204"/>
      <c r="M147" s="205"/>
      <c r="N147" s="205"/>
      <c r="O147" s="205"/>
    </row>
    <row r="148" spans="1:15" ht="15.75" customHeight="1" x14ac:dyDescent="0.25">
      <c r="A148" s="200"/>
      <c r="B148" s="201"/>
      <c r="C148" s="200"/>
      <c r="D148" s="202"/>
      <c r="E148" s="202"/>
      <c r="F148" s="202"/>
      <c r="G148" s="203"/>
      <c r="H148" s="202"/>
      <c r="I148" s="202"/>
      <c r="J148" s="202"/>
      <c r="K148" s="204"/>
      <c r="L148" s="204"/>
      <c r="M148" s="205"/>
      <c r="N148" s="205"/>
      <c r="O148" s="205"/>
    </row>
    <row r="149" spans="1:15" ht="15.75" customHeight="1" x14ac:dyDescent="0.25">
      <c r="A149" s="200"/>
      <c r="B149" s="201"/>
      <c r="C149" s="200"/>
      <c r="D149" s="202"/>
      <c r="E149" s="202"/>
      <c r="F149" s="202"/>
      <c r="G149" s="203"/>
      <c r="H149" s="202"/>
      <c r="I149" s="202"/>
      <c r="J149" s="202"/>
      <c r="K149" s="204"/>
      <c r="L149" s="204"/>
      <c r="M149" s="205"/>
      <c r="N149" s="205"/>
      <c r="O149" s="205"/>
    </row>
    <row r="150" spans="1:15" ht="15.75" customHeight="1" x14ac:dyDescent="0.25">
      <c r="A150" s="200"/>
      <c r="B150" s="201"/>
      <c r="C150" s="200"/>
      <c r="D150" s="202"/>
      <c r="E150" s="202"/>
      <c r="F150" s="202"/>
      <c r="G150" s="203"/>
      <c r="H150" s="202"/>
      <c r="I150" s="202"/>
      <c r="J150" s="202"/>
      <c r="K150" s="204"/>
      <c r="L150" s="204"/>
      <c r="M150" s="205"/>
      <c r="N150" s="205"/>
      <c r="O150" s="205"/>
    </row>
    <row r="151" spans="1:15" ht="15.75" customHeight="1" x14ac:dyDescent="0.25">
      <c r="A151" s="200"/>
      <c r="B151" s="201"/>
      <c r="C151" s="200"/>
      <c r="D151" s="202"/>
      <c r="E151" s="202"/>
      <c r="F151" s="202"/>
      <c r="G151" s="203"/>
      <c r="H151" s="202"/>
      <c r="I151" s="202"/>
      <c r="J151" s="202"/>
      <c r="K151" s="204"/>
      <c r="L151" s="204"/>
      <c r="M151" s="205"/>
      <c r="N151" s="205"/>
      <c r="O151" s="205"/>
    </row>
    <row r="152" spans="1:15" ht="15.75" customHeight="1" x14ac:dyDescent="0.25">
      <c r="A152" s="200"/>
      <c r="B152" s="201"/>
      <c r="C152" s="200"/>
      <c r="D152" s="202"/>
      <c r="E152" s="202"/>
      <c r="F152" s="202"/>
      <c r="G152" s="203"/>
      <c r="H152" s="202"/>
      <c r="I152" s="202"/>
      <c r="J152" s="202"/>
      <c r="K152" s="204"/>
      <c r="L152" s="204"/>
      <c r="M152" s="205"/>
      <c r="N152" s="205"/>
      <c r="O152" s="205"/>
    </row>
    <row r="153" spans="1:15" ht="15.75" customHeight="1" x14ac:dyDescent="0.25">
      <c r="A153" s="200"/>
      <c r="B153" s="201"/>
      <c r="C153" s="200"/>
      <c r="D153" s="202"/>
      <c r="E153" s="202"/>
      <c r="F153" s="202"/>
      <c r="G153" s="203"/>
      <c r="H153" s="202"/>
      <c r="I153" s="202"/>
      <c r="J153" s="202"/>
      <c r="K153" s="204"/>
      <c r="L153" s="204"/>
      <c r="M153" s="205"/>
      <c r="N153" s="205"/>
      <c r="O153" s="205"/>
    </row>
    <row r="154" spans="1:15" ht="15.75" customHeight="1" x14ac:dyDescent="0.25">
      <c r="A154" s="200"/>
      <c r="B154" s="201"/>
      <c r="C154" s="200"/>
      <c r="D154" s="202"/>
      <c r="E154" s="202"/>
      <c r="F154" s="202"/>
      <c r="G154" s="203"/>
      <c r="H154" s="202"/>
      <c r="I154" s="202"/>
      <c r="J154" s="202"/>
      <c r="K154" s="204"/>
      <c r="L154" s="204"/>
      <c r="M154" s="205"/>
      <c r="N154" s="205"/>
      <c r="O154" s="205"/>
    </row>
    <row r="155" spans="1:15" ht="15.75" customHeight="1" x14ac:dyDescent="0.25">
      <c r="A155" s="200"/>
      <c r="B155" s="201"/>
      <c r="C155" s="200"/>
      <c r="D155" s="202"/>
      <c r="E155" s="202"/>
      <c r="F155" s="202"/>
      <c r="G155" s="203"/>
      <c r="H155" s="202"/>
      <c r="I155" s="202"/>
      <c r="J155" s="202"/>
      <c r="K155" s="204"/>
      <c r="L155" s="204"/>
      <c r="M155" s="205"/>
      <c r="N155" s="205"/>
      <c r="O155" s="205"/>
    </row>
    <row r="156" spans="1:15" ht="15.75" customHeight="1" x14ac:dyDescent="0.25">
      <c r="A156" s="200"/>
      <c r="B156" s="201"/>
      <c r="C156" s="200"/>
      <c r="D156" s="202"/>
      <c r="E156" s="202"/>
      <c r="F156" s="202"/>
      <c r="G156" s="203"/>
      <c r="H156" s="202"/>
      <c r="I156" s="202"/>
      <c r="J156" s="202"/>
      <c r="K156" s="204"/>
      <c r="L156" s="204"/>
      <c r="M156" s="205"/>
      <c r="N156" s="205"/>
      <c r="O156" s="205"/>
    </row>
    <row r="157" spans="1:15" ht="15.75" customHeight="1" x14ac:dyDescent="0.25">
      <c r="A157" s="200"/>
      <c r="B157" s="201"/>
      <c r="C157" s="200"/>
      <c r="D157" s="202"/>
      <c r="E157" s="202"/>
      <c r="F157" s="202"/>
      <c r="G157" s="203"/>
      <c r="H157" s="202"/>
      <c r="I157" s="202"/>
      <c r="J157" s="202"/>
      <c r="K157" s="204"/>
      <c r="L157" s="204"/>
      <c r="M157" s="205"/>
      <c r="N157" s="205"/>
      <c r="O157" s="205"/>
    </row>
    <row r="158" spans="1:15" ht="15.75" customHeight="1" x14ac:dyDescent="0.25">
      <c r="A158" s="200"/>
      <c r="B158" s="201"/>
      <c r="C158" s="200"/>
      <c r="D158" s="202"/>
      <c r="E158" s="202"/>
      <c r="F158" s="202"/>
      <c r="G158" s="203"/>
      <c r="H158" s="202"/>
      <c r="I158" s="202"/>
      <c r="J158" s="202"/>
      <c r="K158" s="204"/>
      <c r="L158" s="204"/>
      <c r="M158" s="205"/>
      <c r="N158" s="205"/>
      <c r="O158" s="205"/>
    </row>
    <row r="159" spans="1:15" ht="15.75" customHeight="1" x14ac:dyDescent="0.25">
      <c r="A159" s="200"/>
      <c r="B159" s="201"/>
      <c r="C159" s="200"/>
      <c r="D159" s="202"/>
      <c r="E159" s="202"/>
      <c r="F159" s="202"/>
      <c r="G159" s="203"/>
      <c r="H159" s="202"/>
      <c r="I159" s="202"/>
      <c r="J159" s="202"/>
      <c r="K159" s="204"/>
      <c r="L159" s="204"/>
      <c r="M159" s="205"/>
      <c r="N159" s="205"/>
      <c r="O159" s="205"/>
    </row>
    <row r="160" spans="1:15" ht="15.75" customHeight="1" x14ac:dyDescent="0.25">
      <c r="A160" s="200"/>
      <c r="B160" s="201"/>
      <c r="C160" s="200"/>
      <c r="D160" s="202"/>
      <c r="E160" s="202"/>
      <c r="F160" s="202"/>
      <c r="G160" s="203"/>
      <c r="H160" s="202"/>
      <c r="I160" s="202"/>
      <c r="J160" s="202"/>
      <c r="K160" s="204"/>
      <c r="L160" s="204"/>
      <c r="M160" s="205"/>
      <c r="N160" s="205"/>
      <c r="O160" s="205"/>
    </row>
    <row r="161" spans="1:15" ht="15.75" customHeight="1" x14ac:dyDescent="0.25">
      <c r="A161" s="200"/>
      <c r="B161" s="201"/>
      <c r="C161" s="200"/>
      <c r="D161" s="202"/>
      <c r="E161" s="202"/>
      <c r="F161" s="202"/>
      <c r="G161" s="203"/>
      <c r="H161" s="202"/>
      <c r="I161" s="202"/>
      <c r="J161" s="202"/>
      <c r="K161" s="204"/>
      <c r="L161" s="204"/>
      <c r="M161" s="205"/>
      <c r="N161" s="205"/>
      <c r="O161" s="205"/>
    </row>
    <row r="162" spans="1:15" ht="15.75" customHeight="1" x14ac:dyDescent="0.25">
      <c r="A162" s="200"/>
      <c r="B162" s="201"/>
      <c r="C162" s="200"/>
      <c r="D162" s="202"/>
      <c r="E162" s="202"/>
      <c r="F162" s="202"/>
      <c r="G162" s="203"/>
      <c r="H162" s="202"/>
      <c r="I162" s="202"/>
      <c r="J162" s="202"/>
      <c r="K162" s="204"/>
      <c r="L162" s="204"/>
      <c r="M162" s="205"/>
      <c r="N162" s="205"/>
      <c r="O162" s="205"/>
    </row>
    <row r="163" spans="1:15" ht="15.75" customHeight="1" x14ac:dyDescent="0.25">
      <c r="A163" s="200"/>
      <c r="B163" s="201"/>
      <c r="C163" s="200"/>
      <c r="D163" s="202"/>
      <c r="E163" s="202"/>
      <c r="F163" s="202"/>
      <c r="G163" s="203"/>
      <c r="H163" s="202"/>
      <c r="I163" s="202"/>
      <c r="J163" s="202"/>
      <c r="K163" s="204"/>
      <c r="L163" s="204"/>
      <c r="M163" s="205"/>
      <c r="N163" s="205"/>
      <c r="O163" s="205"/>
    </row>
    <row r="164" spans="1:15" ht="15.75" customHeight="1" x14ac:dyDescent="0.25">
      <c r="A164" s="200"/>
      <c r="B164" s="201"/>
      <c r="C164" s="200"/>
      <c r="D164" s="202"/>
      <c r="E164" s="202"/>
      <c r="F164" s="202"/>
      <c r="G164" s="203"/>
      <c r="H164" s="202"/>
      <c r="I164" s="202"/>
      <c r="J164" s="202"/>
      <c r="K164" s="204"/>
      <c r="L164" s="204"/>
      <c r="M164" s="205"/>
      <c r="N164" s="205"/>
      <c r="O164" s="205"/>
    </row>
    <row r="165" spans="1:15" ht="15.75" customHeight="1" x14ac:dyDescent="0.25">
      <c r="A165" s="200"/>
      <c r="B165" s="201"/>
      <c r="C165" s="200"/>
      <c r="D165" s="202"/>
      <c r="E165" s="202"/>
      <c r="F165" s="202"/>
      <c r="G165" s="203"/>
      <c r="H165" s="202"/>
      <c r="I165" s="202"/>
      <c r="J165" s="202"/>
      <c r="K165" s="204"/>
      <c r="L165" s="204"/>
      <c r="M165" s="205"/>
      <c r="N165" s="205"/>
      <c r="O165" s="205"/>
    </row>
    <row r="166" spans="1:15" ht="15.75" customHeight="1" x14ac:dyDescent="0.25">
      <c r="A166" s="200"/>
      <c r="B166" s="201"/>
      <c r="C166" s="200"/>
      <c r="D166" s="202"/>
      <c r="E166" s="202"/>
      <c r="F166" s="202"/>
      <c r="G166" s="203"/>
      <c r="H166" s="202"/>
      <c r="I166" s="202"/>
      <c r="J166" s="202"/>
      <c r="K166" s="204"/>
      <c r="L166" s="204"/>
      <c r="M166" s="205"/>
      <c r="N166" s="205"/>
      <c r="O166" s="205"/>
    </row>
    <row r="167" spans="1:15" ht="15.75" customHeight="1" x14ac:dyDescent="0.25">
      <c r="A167" s="200"/>
      <c r="B167" s="201"/>
      <c r="C167" s="200"/>
      <c r="D167" s="202"/>
      <c r="E167" s="202"/>
      <c r="F167" s="202"/>
      <c r="G167" s="203"/>
      <c r="H167" s="202"/>
      <c r="I167" s="202"/>
      <c r="J167" s="202"/>
      <c r="K167" s="204"/>
      <c r="L167" s="204"/>
      <c r="M167" s="205"/>
      <c r="N167" s="205"/>
      <c r="O167" s="205"/>
    </row>
    <row r="168" spans="1:15" ht="15.75" customHeight="1" x14ac:dyDescent="0.25">
      <c r="A168" s="200"/>
      <c r="B168" s="201"/>
      <c r="C168" s="200"/>
      <c r="D168" s="202"/>
      <c r="E168" s="202"/>
      <c r="F168" s="202"/>
      <c r="G168" s="203"/>
      <c r="H168" s="202"/>
      <c r="I168" s="202"/>
      <c r="J168" s="202"/>
      <c r="K168" s="204"/>
      <c r="L168" s="204"/>
      <c r="M168" s="205"/>
      <c r="N168" s="205"/>
      <c r="O168" s="205"/>
    </row>
    <row r="169" spans="1:15" ht="15.75" customHeight="1" x14ac:dyDescent="0.25">
      <c r="A169" s="200"/>
      <c r="B169" s="201"/>
      <c r="C169" s="200"/>
      <c r="D169" s="202"/>
      <c r="E169" s="202"/>
      <c r="F169" s="202"/>
      <c r="G169" s="203"/>
      <c r="H169" s="202"/>
      <c r="I169" s="202"/>
      <c r="J169" s="202"/>
      <c r="K169" s="204"/>
      <c r="L169" s="204"/>
      <c r="M169" s="205"/>
      <c r="N169" s="205"/>
      <c r="O169" s="205"/>
    </row>
    <row r="170" spans="1:15" ht="15.75" customHeight="1" x14ac:dyDescent="0.25">
      <c r="A170" s="200"/>
      <c r="B170" s="201"/>
      <c r="C170" s="200"/>
      <c r="D170" s="202"/>
      <c r="E170" s="202"/>
      <c r="F170" s="202"/>
      <c r="G170" s="203"/>
      <c r="H170" s="202"/>
      <c r="I170" s="202"/>
      <c r="J170" s="202"/>
      <c r="K170" s="204"/>
      <c r="L170" s="204"/>
      <c r="M170" s="205"/>
      <c r="N170" s="205"/>
      <c r="O170" s="205"/>
    </row>
    <row r="171" spans="1:15" ht="15.75" customHeight="1" x14ac:dyDescent="0.25">
      <c r="A171" s="200"/>
      <c r="B171" s="201"/>
      <c r="C171" s="200"/>
      <c r="D171" s="202"/>
      <c r="E171" s="202"/>
      <c r="F171" s="202"/>
      <c r="G171" s="203"/>
      <c r="H171" s="202"/>
      <c r="I171" s="202"/>
      <c r="J171" s="202"/>
      <c r="K171" s="204"/>
      <c r="L171" s="204"/>
      <c r="M171" s="205"/>
      <c r="N171" s="205"/>
      <c r="O171" s="205"/>
    </row>
    <row r="172" spans="1:15" ht="15.75" customHeight="1" x14ac:dyDescent="0.25">
      <c r="A172" s="200"/>
      <c r="B172" s="201"/>
      <c r="C172" s="200"/>
      <c r="D172" s="202"/>
      <c r="E172" s="202"/>
      <c r="F172" s="202"/>
      <c r="G172" s="203"/>
      <c r="H172" s="202"/>
      <c r="I172" s="202"/>
      <c r="J172" s="202"/>
      <c r="K172" s="204"/>
      <c r="L172" s="204"/>
      <c r="M172" s="205"/>
      <c r="N172" s="205"/>
      <c r="O172" s="205"/>
    </row>
    <row r="173" spans="1:15" ht="15.75" customHeight="1" x14ac:dyDescent="0.25">
      <c r="A173" s="200"/>
      <c r="B173" s="201"/>
      <c r="C173" s="200"/>
      <c r="D173" s="202"/>
      <c r="E173" s="202"/>
      <c r="F173" s="202"/>
      <c r="G173" s="203"/>
      <c r="H173" s="202"/>
      <c r="I173" s="202"/>
      <c r="J173" s="202"/>
      <c r="K173" s="204"/>
      <c r="L173" s="204"/>
      <c r="M173" s="205"/>
      <c r="N173" s="205"/>
      <c r="O173" s="205"/>
    </row>
    <row r="174" spans="1:15" ht="15.75" customHeight="1" x14ac:dyDescent="0.25">
      <c r="A174" s="200"/>
      <c r="B174" s="201"/>
      <c r="C174" s="200"/>
      <c r="D174" s="202"/>
      <c r="E174" s="202"/>
      <c r="F174" s="202"/>
      <c r="G174" s="203"/>
      <c r="H174" s="202"/>
      <c r="I174" s="202"/>
      <c r="J174" s="202"/>
      <c r="K174" s="204"/>
      <c r="L174" s="204"/>
      <c r="M174" s="205"/>
      <c r="N174" s="205"/>
      <c r="O174" s="205"/>
    </row>
    <row r="175" spans="1:15" ht="15.75" customHeight="1" x14ac:dyDescent="0.25">
      <c r="A175" s="200"/>
      <c r="B175" s="201"/>
      <c r="C175" s="200"/>
      <c r="D175" s="202"/>
      <c r="E175" s="202"/>
      <c r="F175" s="202"/>
      <c r="G175" s="203"/>
      <c r="H175" s="202"/>
      <c r="I175" s="202"/>
      <c r="J175" s="202"/>
      <c r="K175" s="204"/>
      <c r="L175" s="204"/>
      <c r="M175" s="205"/>
      <c r="N175" s="205"/>
      <c r="O175" s="205"/>
    </row>
    <row r="176" spans="1:15" ht="15.75" customHeight="1" x14ac:dyDescent="0.25">
      <c r="A176" s="200"/>
      <c r="B176" s="201"/>
      <c r="C176" s="200"/>
      <c r="D176" s="202"/>
      <c r="E176" s="202"/>
      <c r="F176" s="202"/>
      <c r="G176" s="203"/>
      <c r="H176" s="202"/>
      <c r="I176" s="202"/>
      <c r="J176" s="202"/>
      <c r="K176" s="204"/>
      <c r="L176" s="204"/>
      <c r="M176" s="205"/>
      <c r="N176" s="205"/>
      <c r="O176" s="205"/>
    </row>
    <row r="177" spans="1:15" ht="15.75" customHeight="1" x14ac:dyDescent="0.25">
      <c r="A177" s="200"/>
      <c r="B177" s="201"/>
      <c r="C177" s="200"/>
      <c r="D177" s="202"/>
      <c r="E177" s="202"/>
      <c r="F177" s="202"/>
      <c r="G177" s="203"/>
      <c r="H177" s="202"/>
      <c r="I177" s="202"/>
      <c r="J177" s="202"/>
      <c r="K177" s="204"/>
      <c r="L177" s="204"/>
      <c r="M177" s="205"/>
      <c r="N177" s="205"/>
      <c r="O177" s="205"/>
    </row>
    <row r="178" spans="1:15" ht="15.75" customHeight="1" x14ac:dyDescent="0.25">
      <c r="A178" s="200"/>
      <c r="B178" s="201"/>
      <c r="C178" s="200"/>
      <c r="D178" s="202"/>
      <c r="E178" s="202"/>
      <c r="F178" s="202"/>
      <c r="G178" s="203"/>
      <c r="H178" s="202"/>
      <c r="I178" s="202"/>
      <c r="J178" s="202"/>
      <c r="K178" s="204"/>
      <c r="L178" s="204"/>
      <c r="M178" s="205"/>
      <c r="N178" s="205"/>
      <c r="O178" s="205"/>
    </row>
    <row r="179" spans="1:15" ht="15.75" customHeight="1" x14ac:dyDescent="0.25">
      <c r="A179" s="200"/>
      <c r="B179" s="201"/>
      <c r="C179" s="200"/>
      <c r="D179" s="202"/>
      <c r="E179" s="202"/>
      <c r="F179" s="202"/>
      <c r="G179" s="203"/>
      <c r="H179" s="202"/>
      <c r="I179" s="202"/>
      <c r="J179" s="202"/>
      <c r="K179" s="204"/>
      <c r="L179" s="204"/>
      <c r="M179" s="205"/>
      <c r="N179" s="205"/>
      <c r="O179" s="205"/>
    </row>
    <row r="180" spans="1:15" ht="15.75" customHeight="1" x14ac:dyDescent="0.25">
      <c r="A180" s="200"/>
      <c r="B180" s="201"/>
      <c r="C180" s="200"/>
      <c r="D180" s="202"/>
      <c r="E180" s="202"/>
      <c r="F180" s="202"/>
      <c r="G180" s="203"/>
      <c r="H180" s="202"/>
      <c r="I180" s="202"/>
      <c r="J180" s="202"/>
      <c r="K180" s="204"/>
      <c r="L180" s="204"/>
      <c r="M180" s="205"/>
      <c r="N180" s="205"/>
      <c r="O180" s="205"/>
    </row>
    <row r="181" spans="1:15" ht="15.75" customHeight="1" x14ac:dyDescent="0.25">
      <c r="A181" s="200"/>
      <c r="B181" s="201"/>
      <c r="C181" s="200"/>
      <c r="D181" s="202"/>
      <c r="E181" s="202"/>
      <c r="F181" s="202"/>
      <c r="G181" s="203"/>
      <c r="H181" s="202"/>
      <c r="I181" s="202"/>
      <c r="J181" s="202"/>
      <c r="K181" s="204"/>
      <c r="L181" s="204"/>
      <c r="M181" s="205"/>
      <c r="N181" s="205"/>
      <c r="O181" s="205"/>
    </row>
    <row r="182" spans="1:15" ht="15.75" customHeight="1" x14ac:dyDescent="0.25">
      <c r="A182" s="200"/>
      <c r="B182" s="201"/>
      <c r="C182" s="200"/>
      <c r="D182" s="202"/>
      <c r="E182" s="202"/>
      <c r="F182" s="202"/>
      <c r="G182" s="203"/>
      <c r="H182" s="202"/>
      <c r="I182" s="202"/>
      <c r="J182" s="202"/>
      <c r="K182" s="204"/>
      <c r="L182" s="204"/>
      <c r="M182" s="205"/>
      <c r="N182" s="205"/>
      <c r="O182" s="205"/>
    </row>
    <row r="183" spans="1:15" ht="15.75" customHeight="1" x14ac:dyDescent="0.25">
      <c r="A183" s="200"/>
      <c r="B183" s="201"/>
      <c r="C183" s="200"/>
      <c r="D183" s="202"/>
      <c r="E183" s="202"/>
      <c r="F183" s="202"/>
      <c r="G183" s="203"/>
      <c r="H183" s="202"/>
      <c r="I183" s="202"/>
      <c r="J183" s="202"/>
      <c r="K183" s="204"/>
      <c r="L183" s="204"/>
      <c r="M183" s="205"/>
      <c r="N183" s="205"/>
      <c r="O183" s="205"/>
    </row>
    <row r="184" spans="1:15" ht="15.75" customHeight="1" x14ac:dyDescent="0.25">
      <c r="A184" s="200"/>
      <c r="B184" s="201"/>
      <c r="C184" s="200"/>
      <c r="D184" s="202"/>
      <c r="E184" s="202"/>
      <c r="F184" s="202"/>
      <c r="G184" s="203"/>
      <c r="H184" s="202"/>
      <c r="I184" s="202"/>
      <c r="J184" s="202"/>
      <c r="K184" s="204"/>
      <c r="L184" s="204"/>
      <c r="M184" s="205"/>
      <c r="N184" s="205"/>
      <c r="O184" s="205"/>
    </row>
    <row r="185" spans="1:15" ht="15.75" customHeight="1" x14ac:dyDescent="0.25">
      <c r="A185" s="200"/>
      <c r="B185" s="201"/>
      <c r="C185" s="200"/>
      <c r="D185" s="202"/>
      <c r="E185" s="202"/>
      <c r="F185" s="202"/>
      <c r="G185" s="203"/>
      <c r="H185" s="202"/>
      <c r="I185" s="202"/>
      <c r="J185" s="202"/>
      <c r="K185" s="204"/>
      <c r="L185" s="204"/>
      <c r="M185" s="205"/>
      <c r="N185" s="205"/>
      <c r="O185" s="205"/>
    </row>
    <row r="186" spans="1:15" ht="15.75" customHeight="1" x14ac:dyDescent="0.25">
      <c r="A186" s="200"/>
      <c r="B186" s="201"/>
      <c r="C186" s="200"/>
      <c r="D186" s="202"/>
      <c r="E186" s="202"/>
      <c r="F186" s="202"/>
      <c r="G186" s="203"/>
      <c r="H186" s="202"/>
      <c r="I186" s="202"/>
      <c r="J186" s="202"/>
      <c r="K186" s="204"/>
      <c r="L186" s="204"/>
      <c r="M186" s="205"/>
      <c r="N186" s="205"/>
      <c r="O186" s="205"/>
    </row>
    <row r="187" spans="1:15" ht="15.75" customHeight="1" x14ac:dyDescent="0.25">
      <c r="A187" s="200"/>
      <c r="B187" s="201"/>
      <c r="C187" s="200"/>
      <c r="D187" s="202"/>
      <c r="E187" s="202"/>
      <c r="F187" s="202"/>
      <c r="G187" s="203"/>
      <c r="H187" s="202"/>
      <c r="I187" s="202"/>
      <c r="J187" s="202"/>
      <c r="K187" s="204"/>
      <c r="L187" s="204"/>
      <c r="M187" s="205"/>
      <c r="N187" s="205"/>
      <c r="O187" s="205"/>
    </row>
    <row r="188" spans="1:15" ht="15.75" customHeight="1" x14ac:dyDescent="0.25">
      <c r="A188" s="200"/>
      <c r="B188" s="201"/>
      <c r="C188" s="200"/>
      <c r="D188" s="202"/>
      <c r="E188" s="202"/>
      <c r="F188" s="202"/>
      <c r="G188" s="203"/>
      <c r="H188" s="202"/>
      <c r="I188" s="202"/>
      <c r="J188" s="202"/>
      <c r="K188" s="204"/>
      <c r="L188" s="204"/>
      <c r="M188" s="205"/>
      <c r="N188" s="205"/>
      <c r="O188" s="205"/>
    </row>
    <row r="189" spans="1:15" ht="15.75" customHeight="1" x14ac:dyDescent="0.25">
      <c r="A189" s="200"/>
      <c r="B189" s="201"/>
      <c r="C189" s="200"/>
      <c r="D189" s="202"/>
      <c r="E189" s="202"/>
      <c r="F189" s="202"/>
      <c r="G189" s="203"/>
      <c r="H189" s="202"/>
      <c r="I189" s="202"/>
      <c r="J189" s="202"/>
      <c r="K189" s="204"/>
      <c r="L189" s="204"/>
      <c r="M189" s="205"/>
      <c r="N189" s="205"/>
      <c r="O189" s="205"/>
    </row>
    <row r="190" spans="1:15" ht="15.75" customHeight="1" x14ac:dyDescent="0.25">
      <c r="A190" s="200"/>
      <c r="B190" s="201"/>
      <c r="C190" s="200"/>
      <c r="D190" s="202"/>
      <c r="E190" s="202"/>
      <c r="F190" s="202"/>
      <c r="G190" s="203"/>
      <c r="H190" s="202"/>
      <c r="I190" s="202"/>
      <c r="J190" s="202"/>
      <c r="K190" s="204"/>
      <c r="L190" s="204"/>
      <c r="M190" s="205"/>
      <c r="N190" s="205"/>
      <c r="O190" s="205"/>
    </row>
    <row r="191" spans="1:15" ht="15.75" customHeight="1" x14ac:dyDescent="0.25">
      <c r="A191" s="200"/>
      <c r="B191" s="201"/>
      <c r="C191" s="200"/>
      <c r="D191" s="202"/>
      <c r="E191" s="202"/>
      <c r="F191" s="202"/>
      <c r="G191" s="203"/>
      <c r="H191" s="202"/>
      <c r="I191" s="202"/>
      <c r="J191" s="202"/>
      <c r="K191" s="204"/>
      <c r="L191" s="204"/>
      <c r="M191" s="205"/>
      <c r="N191" s="205"/>
      <c r="O191" s="205"/>
    </row>
    <row r="192" spans="1:15" ht="15.75" customHeight="1" x14ac:dyDescent="0.25">
      <c r="A192" s="200"/>
      <c r="B192" s="201"/>
      <c r="C192" s="200"/>
      <c r="D192" s="202"/>
      <c r="E192" s="202"/>
      <c r="F192" s="202"/>
      <c r="G192" s="203"/>
      <c r="H192" s="202"/>
      <c r="I192" s="202"/>
      <c r="J192" s="202"/>
      <c r="K192" s="204"/>
      <c r="L192" s="204"/>
      <c r="M192" s="205"/>
      <c r="N192" s="205"/>
      <c r="O192" s="205"/>
    </row>
    <row r="193" spans="1:15" ht="15.75" customHeight="1" x14ac:dyDescent="0.25">
      <c r="A193" s="200"/>
      <c r="B193" s="201"/>
      <c r="C193" s="200"/>
      <c r="D193" s="202"/>
      <c r="E193" s="202"/>
      <c r="F193" s="202"/>
      <c r="G193" s="203"/>
      <c r="H193" s="202"/>
      <c r="I193" s="202"/>
      <c r="J193" s="202"/>
      <c r="K193" s="204"/>
      <c r="L193" s="204"/>
      <c r="M193" s="205"/>
      <c r="N193" s="205"/>
      <c r="O193" s="205"/>
    </row>
    <row r="194" spans="1:15" ht="15.75" customHeight="1" x14ac:dyDescent="0.25">
      <c r="A194" s="200"/>
      <c r="B194" s="201"/>
      <c r="C194" s="200"/>
      <c r="D194" s="202"/>
      <c r="E194" s="202"/>
      <c r="F194" s="202"/>
      <c r="G194" s="203"/>
      <c r="H194" s="202"/>
      <c r="I194" s="202"/>
      <c r="J194" s="202"/>
      <c r="K194" s="204"/>
      <c r="L194" s="204"/>
      <c r="M194" s="205"/>
      <c r="N194" s="205"/>
      <c r="O194" s="205"/>
    </row>
    <row r="195" spans="1:15" ht="15.75" customHeight="1" x14ac:dyDescent="0.25">
      <c r="A195" s="200"/>
      <c r="B195" s="201"/>
      <c r="C195" s="200"/>
      <c r="D195" s="202"/>
      <c r="E195" s="202"/>
      <c r="F195" s="202"/>
      <c r="G195" s="203"/>
      <c r="H195" s="202"/>
      <c r="I195" s="202"/>
      <c r="J195" s="202"/>
      <c r="K195" s="204"/>
      <c r="L195" s="204"/>
      <c r="M195" s="205"/>
      <c r="N195" s="205"/>
      <c r="O195" s="205"/>
    </row>
    <row r="196" spans="1:15" ht="15.75" customHeight="1" x14ac:dyDescent="0.25">
      <c r="A196" s="200"/>
      <c r="B196" s="201"/>
      <c r="C196" s="200"/>
      <c r="D196" s="202"/>
      <c r="E196" s="202"/>
      <c r="F196" s="202"/>
      <c r="G196" s="203"/>
      <c r="H196" s="202"/>
      <c r="I196" s="202"/>
      <c r="J196" s="202"/>
      <c r="K196" s="204"/>
      <c r="L196" s="204"/>
      <c r="M196" s="205"/>
      <c r="N196" s="205"/>
      <c r="O196" s="205"/>
    </row>
    <row r="197" spans="1:15" ht="15.75" customHeight="1" x14ac:dyDescent="0.25">
      <c r="A197" s="200"/>
      <c r="B197" s="201"/>
      <c r="C197" s="200"/>
      <c r="D197" s="202"/>
      <c r="E197" s="202"/>
      <c r="F197" s="202"/>
      <c r="G197" s="203"/>
      <c r="H197" s="202"/>
      <c r="I197" s="202"/>
      <c r="J197" s="202"/>
      <c r="K197" s="204"/>
      <c r="L197" s="204"/>
      <c r="M197" s="205"/>
      <c r="N197" s="205"/>
      <c r="O197" s="205"/>
    </row>
    <row r="198" spans="1:15" ht="15.75" customHeight="1" x14ac:dyDescent="0.25">
      <c r="A198" s="200"/>
      <c r="B198" s="201"/>
      <c r="C198" s="200"/>
      <c r="D198" s="202"/>
      <c r="E198" s="202"/>
      <c r="F198" s="202"/>
      <c r="G198" s="203"/>
      <c r="H198" s="202"/>
      <c r="I198" s="202"/>
      <c r="J198" s="202"/>
      <c r="K198" s="204"/>
      <c r="L198" s="204"/>
      <c r="M198" s="205"/>
      <c r="N198" s="205"/>
      <c r="O198" s="205"/>
    </row>
    <row r="199" spans="1:15" ht="15.75" customHeight="1" x14ac:dyDescent="0.25">
      <c r="A199" s="200"/>
      <c r="B199" s="201"/>
      <c r="C199" s="200"/>
      <c r="D199" s="202"/>
      <c r="E199" s="202"/>
      <c r="F199" s="202"/>
      <c r="G199" s="203"/>
      <c r="H199" s="202"/>
      <c r="I199" s="202"/>
      <c r="J199" s="202"/>
      <c r="K199" s="204"/>
      <c r="L199" s="204"/>
      <c r="M199" s="205"/>
      <c r="N199" s="205"/>
      <c r="O199" s="205"/>
    </row>
    <row r="200" spans="1:15" ht="15.75" customHeight="1" x14ac:dyDescent="0.25">
      <c r="A200" s="200"/>
      <c r="B200" s="201"/>
      <c r="C200" s="200"/>
      <c r="D200" s="202"/>
      <c r="E200" s="202"/>
      <c r="F200" s="202"/>
      <c r="G200" s="203"/>
      <c r="H200" s="202"/>
      <c r="I200" s="202"/>
      <c r="J200" s="202"/>
      <c r="K200" s="204"/>
      <c r="L200" s="204"/>
      <c r="M200" s="205"/>
      <c r="N200" s="205"/>
      <c r="O200" s="205"/>
    </row>
    <row r="201" spans="1:15" ht="15.75" customHeight="1" x14ac:dyDescent="0.25">
      <c r="A201" s="200"/>
      <c r="B201" s="201"/>
      <c r="C201" s="200"/>
      <c r="D201" s="202"/>
      <c r="E201" s="202"/>
      <c r="F201" s="202"/>
      <c r="G201" s="203"/>
      <c r="H201" s="202"/>
      <c r="I201" s="202"/>
      <c r="J201" s="202"/>
      <c r="K201" s="204"/>
      <c r="L201" s="204"/>
      <c r="M201" s="205"/>
      <c r="N201" s="205"/>
      <c r="O201" s="205"/>
    </row>
    <row r="202" spans="1:15" ht="15.75" customHeight="1" x14ac:dyDescent="0.25">
      <c r="A202" s="200"/>
      <c r="B202" s="201"/>
      <c r="C202" s="200"/>
      <c r="D202" s="202"/>
      <c r="E202" s="202"/>
      <c r="F202" s="202"/>
      <c r="G202" s="203"/>
      <c r="H202" s="202"/>
      <c r="I202" s="202"/>
      <c r="J202" s="202"/>
      <c r="K202" s="204"/>
      <c r="L202" s="204"/>
      <c r="M202" s="205"/>
      <c r="N202" s="205"/>
      <c r="O202" s="205"/>
    </row>
    <row r="203" spans="1:15" ht="15.75" customHeight="1" x14ac:dyDescent="0.25">
      <c r="A203" s="200"/>
      <c r="B203" s="201"/>
      <c r="C203" s="200"/>
      <c r="D203" s="202"/>
      <c r="E203" s="202"/>
      <c r="F203" s="202"/>
      <c r="G203" s="203"/>
      <c r="H203" s="202"/>
      <c r="I203" s="202"/>
      <c r="J203" s="202"/>
      <c r="K203" s="204"/>
      <c r="L203" s="204"/>
      <c r="M203" s="205"/>
      <c r="N203" s="205"/>
      <c r="O203" s="205"/>
    </row>
    <row r="204" spans="1:15" ht="15.75" customHeight="1" x14ac:dyDescent="0.25">
      <c r="A204" s="200"/>
      <c r="B204" s="201"/>
      <c r="C204" s="200"/>
      <c r="D204" s="202"/>
      <c r="E204" s="202"/>
      <c r="F204" s="202"/>
      <c r="G204" s="203"/>
      <c r="H204" s="202"/>
      <c r="I204" s="202"/>
      <c r="J204" s="202"/>
      <c r="K204" s="204"/>
      <c r="L204" s="204"/>
      <c r="M204" s="205"/>
      <c r="N204" s="205"/>
      <c r="O204" s="205"/>
    </row>
    <row r="205" spans="1:15" ht="15.75" customHeight="1" x14ac:dyDescent="0.25">
      <c r="A205" s="200"/>
      <c r="B205" s="201"/>
      <c r="C205" s="200"/>
      <c r="D205" s="202"/>
      <c r="E205" s="202"/>
      <c r="F205" s="202"/>
      <c r="G205" s="203"/>
      <c r="H205" s="202"/>
      <c r="I205" s="202"/>
      <c r="J205" s="202"/>
      <c r="K205" s="204"/>
      <c r="L205" s="204"/>
      <c r="M205" s="205"/>
      <c r="N205" s="205"/>
      <c r="O205" s="205"/>
    </row>
    <row r="206" spans="1:15" ht="15.75" customHeight="1" x14ac:dyDescent="0.25">
      <c r="A206" s="200"/>
      <c r="B206" s="201"/>
      <c r="C206" s="200"/>
      <c r="D206" s="202"/>
      <c r="E206" s="202"/>
      <c r="F206" s="202"/>
      <c r="G206" s="203"/>
      <c r="H206" s="202"/>
      <c r="I206" s="202"/>
      <c r="J206" s="202"/>
      <c r="K206" s="204"/>
      <c r="L206" s="204"/>
      <c r="M206" s="205"/>
      <c r="N206" s="205"/>
      <c r="O206" s="205"/>
    </row>
    <row r="207" spans="1:15" ht="15.75" customHeight="1" x14ac:dyDescent="0.25">
      <c r="A207" s="200"/>
      <c r="B207" s="201"/>
      <c r="C207" s="200"/>
      <c r="D207" s="202"/>
      <c r="E207" s="202"/>
      <c r="F207" s="202"/>
      <c r="G207" s="203"/>
      <c r="H207" s="202"/>
      <c r="I207" s="202"/>
      <c r="J207" s="202"/>
      <c r="K207" s="204"/>
      <c r="L207" s="204"/>
      <c r="M207" s="205"/>
      <c r="N207" s="205"/>
      <c r="O207" s="205"/>
    </row>
    <row r="208" spans="1:15" ht="15.75" customHeight="1" x14ac:dyDescent="0.25">
      <c r="A208" s="200"/>
      <c r="B208" s="201"/>
      <c r="C208" s="200"/>
      <c r="D208" s="202"/>
      <c r="E208" s="202"/>
      <c r="F208" s="202"/>
      <c r="G208" s="203"/>
      <c r="H208" s="202"/>
      <c r="I208" s="202"/>
      <c r="J208" s="202"/>
      <c r="K208" s="204"/>
      <c r="L208" s="204"/>
      <c r="M208" s="205"/>
      <c r="N208" s="205"/>
      <c r="O208" s="205"/>
    </row>
    <row r="209" spans="1:15" ht="15.75" customHeight="1" x14ac:dyDescent="0.25">
      <c r="A209" s="200"/>
      <c r="B209" s="201"/>
      <c r="C209" s="200"/>
      <c r="D209" s="202"/>
      <c r="E209" s="202"/>
      <c r="F209" s="202"/>
      <c r="G209" s="203"/>
      <c r="H209" s="202"/>
      <c r="I209" s="202"/>
      <c r="J209" s="202"/>
      <c r="K209" s="204"/>
      <c r="L209" s="204"/>
      <c r="M209" s="205"/>
      <c r="N209" s="205"/>
      <c r="O209" s="205"/>
    </row>
    <row r="210" spans="1:15" ht="15.75" customHeight="1" x14ac:dyDescent="0.25">
      <c r="A210" s="200"/>
      <c r="B210" s="201"/>
      <c r="C210" s="200"/>
      <c r="D210" s="202"/>
      <c r="E210" s="202"/>
      <c r="F210" s="202"/>
      <c r="G210" s="203"/>
      <c r="H210" s="202"/>
      <c r="I210" s="202"/>
      <c r="J210" s="202"/>
      <c r="K210" s="204"/>
      <c r="L210" s="204"/>
      <c r="M210" s="205"/>
      <c r="N210" s="205"/>
      <c r="O210" s="205"/>
    </row>
    <row r="211" spans="1:15" ht="15.75" customHeight="1" x14ac:dyDescent="0.25">
      <c r="A211" s="200"/>
      <c r="B211" s="201"/>
      <c r="C211" s="200"/>
      <c r="D211" s="202"/>
      <c r="E211" s="202"/>
      <c r="F211" s="202"/>
      <c r="G211" s="203"/>
      <c r="H211" s="202"/>
      <c r="I211" s="202"/>
      <c r="J211" s="202"/>
      <c r="K211" s="204"/>
      <c r="L211" s="204"/>
      <c r="M211" s="205"/>
      <c r="N211" s="205"/>
      <c r="O211" s="205"/>
    </row>
    <row r="212" spans="1:15" ht="15.75" customHeight="1" x14ac:dyDescent="0.25">
      <c r="A212" s="200"/>
      <c r="B212" s="201"/>
      <c r="C212" s="200"/>
      <c r="D212" s="202"/>
      <c r="E212" s="202"/>
      <c r="F212" s="202"/>
      <c r="G212" s="203"/>
      <c r="H212" s="202"/>
      <c r="I212" s="202"/>
      <c r="J212" s="202"/>
      <c r="K212" s="204"/>
      <c r="L212" s="204"/>
      <c r="M212" s="205"/>
      <c r="N212" s="205"/>
      <c r="O212" s="205"/>
    </row>
    <row r="213" spans="1:15" ht="15.75" customHeight="1" x14ac:dyDescent="0.25">
      <c r="A213" s="200"/>
      <c r="B213" s="201"/>
      <c r="C213" s="200"/>
      <c r="D213" s="202"/>
      <c r="E213" s="202"/>
      <c r="F213" s="202"/>
      <c r="G213" s="203"/>
      <c r="H213" s="202"/>
      <c r="I213" s="202"/>
      <c r="J213" s="202"/>
      <c r="K213" s="204"/>
      <c r="L213" s="204"/>
      <c r="M213" s="205"/>
      <c r="N213" s="205"/>
      <c r="O213" s="205"/>
    </row>
    <row r="214" spans="1:15" ht="15.75" customHeight="1" x14ac:dyDescent="0.25">
      <c r="A214" s="200"/>
      <c r="B214" s="201"/>
      <c r="C214" s="200"/>
      <c r="D214" s="202"/>
      <c r="E214" s="202"/>
      <c r="F214" s="202"/>
      <c r="G214" s="203"/>
      <c r="H214" s="202"/>
      <c r="I214" s="202"/>
      <c r="J214" s="202"/>
      <c r="K214" s="204"/>
      <c r="L214" s="204"/>
      <c r="M214" s="205"/>
      <c r="N214" s="205"/>
      <c r="O214" s="205"/>
    </row>
    <row r="215" spans="1:15" ht="15.75" customHeight="1" x14ac:dyDescent="0.25">
      <c r="A215" s="200"/>
      <c r="B215" s="201"/>
      <c r="C215" s="200"/>
      <c r="D215" s="202"/>
      <c r="E215" s="202"/>
      <c r="F215" s="202"/>
      <c r="G215" s="203"/>
      <c r="H215" s="202"/>
      <c r="I215" s="202"/>
      <c r="J215" s="202"/>
      <c r="K215" s="204"/>
      <c r="L215" s="204"/>
      <c r="M215" s="205"/>
      <c r="N215" s="205"/>
      <c r="O215" s="205"/>
    </row>
    <row r="216" spans="1:15" ht="15.75" customHeight="1" x14ac:dyDescent="0.25">
      <c r="A216" s="200"/>
      <c r="B216" s="201"/>
      <c r="C216" s="200"/>
      <c r="D216" s="202"/>
      <c r="E216" s="202"/>
      <c r="F216" s="202"/>
      <c r="G216" s="203"/>
      <c r="H216" s="202"/>
      <c r="I216" s="202"/>
      <c r="J216" s="202"/>
      <c r="K216" s="204"/>
      <c r="L216" s="204"/>
      <c r="M216" s="205"/>
      <c r="N216" s="205"/>
      <c r="O216" s="205"/>
    </row>
    <row r="217" spans="1:15" ht="15.75" customHeight="1" x14ac:dyDescent="0.25">
      <c r="A217" s="200"/>
      <c r="B217" s="201"/>
      <c r="C217" s="200"/>
      <c r="D217" s="202"/>
      <c r="E217" s="202"/>
      <c r="F217" s="202"/>
      <c r="G217" s="203"/>
      <c r="H217" s="202"/>
      <c r="I217" s="202"/>
      <c r="J217" s="202"/>
      <c r="K217" s="204"/>
      <c r="L217" s="204"/>
      <c r="M217" s="205"/>
      <c r="N217" s="205"/>
      <c r="O217" s="205"/>
    </row>
    <row r="218" spans="1:15" ht="15.75" customHeight="1" x14ac:dyDescent="0.25">
      <c r="A218" s="200"/>
      <c r="B218" s="201"/>
      <c r="C218" s="200"/>
      <c r="D218" s="202"/>
      <c r="E218" s="202"/>
      <c r="F218" s="202"/>
      <c r="G218" s="203"/>
      <c r="H218" s="202"/>
      <c r="I218" s="202"/>
      <c r="J218" s="202"/>
      <c r="K218" s="204"/>
      <c r="L218" s="204"/>
      <c r="M218" s="205"/>
      <c r="N218" s="205"/>
      <c r="O218" s="205"/>
    </row>
    <row r="219" spans="1:15" ht="15.75" customHeight="1" x14ac:dyDescent="0.25">
      <c r="A219" s="200"/>
      <c r="B219" s="201"/>
      <c r="C219" s="200"/>
      <c r="D219" s="202"/>
      <c r="E219" s="202"/>
      <c r="F219" s="202"/>
      <c r="G219" s="203"/>
      <c r="H219" s="202"/>
      <c r="I219" s="202"/>
      <c r="J219" s="202"/>
      <c r="K219" s="204"/>
      <c r="L219" s="204"/>
      <c r="M219" s="205"/>
      <c r="N219" s="205"/>
      <c r="O219" s="205"/>
    </row>
    <row r="220" spans="1:15" ht="15.75" customHeight="1" x14ac:dyDescent="0.25">
      <c r="A220" s="200"/>
      <c r="B220" s="201"/>
      <c r="C220" s="200"/>
      <c r="D220" s="202"/>
      <c r="E220" s="202"/>
      <c r="F220" s="202"/>
      <c r="G220" s="203"/>
      <c r="H220" s="202"/>
      <c r="I220" s="202"/>
      <c r="J220" s="202"/>
      <c r="K220" s="204"/>
      <c r="L220" s="204"/>
      <c r="M220" s="205"/>
      <c r="N220" s="205"/>
      <c r="O220" s="205"/>
    </row>
    <row r="221" spans="1:15" ht="15.75" customHeight="1" x14ac:dyDescent="0.25">
      <c r="A221" s="200"/>
      <c r="B221" s="201"/>
      <c r="C221" s="200"/>
      <c r="D221" s="202"/>
      <c r="E221" s="202"/>
      <c r="F221" s="202"/>
      <c r="G221" s="203"/>
      <c r="H221" s="202"/>
      <c r="I221" s="202"/>
      <c r="J221" s="202"/>
      <c r="K221" s="204"/>
      <c r="L221" s="204"/>
      <c r="M221" s="205"/>
      <c r="N221" s="205"/>
      <c r="O221" s="205"/>
    </row>
    <row r="222" spans="1:15" ht="15.75" customHeight="1" x14ac:dyDescent="0.25">
      <c r="A222" s="200"/>
      <c r="B222" s="201"/>
      <c r="C222" s="200"/>
      <c r="D222" s="202"/>
      <c r="E222" s="202"/>
      <c r="F222" s="202"/>
      <c r="G222" s="203"/>
      <c r="H222" s="202"/>
      <c r="I222" s="202"/>
      <c r="J222" s="202"/>
      <c r="K222" s="204"/>
      <c r="L222" s="204"/>
      <c r="M222" s="205"/>
      <c r="N222" s="205"/>
      <c r="O222" s="205"/>
    </row>
    <row r="223" spans="1:15" ht="15.75" customHeight="1" x14ac:dyDescent="0.25">
      <c r="A223" s="200"/>
      <c r="B223" s="201"/>
      <c r="C223" s="200"/>
      <c r="D223" s="202"/>
      <c r="E223" s="202"/>
      <c r="F223" s="202"/>
      <c r="G223" s="203"/>
      <c r="H223" s="202"/>
      <c r="I223" s="202"/>
      <c r="J223" s="202"/>
      <c r="K223" s="204"/>
      <c r="L223" s="204"/>
      <c r="M223" s="205"/>
      <c r="N223" s="205"/>
      <c r="O223" s="205"/>
    </row>
    <row r="224" spans="1:15" ht="15.75" customHeight="1" x14ac:dyDescent="0.25">
      <c r="A224" s="200"/>
      <c r="B224" s="201"/>
      <c r="C224" s="200"/>
      <c r="D224" s="202"/>
      <c r="E224" s="202"/>
      <c r="F224" s="202"/>
      <c r="G224" s="203"/>
      <c r="H224" s="202"/>
      <c r="I224" s="202"/>
      <c r="J224" s="202"/>
      <c r="K224" s="204"/>
      <c r="L224" s="204"/>
      <c r="M224" s="205"/>
      <c r="N224" s="205"/>
      <c r="O224" s="205"/>
    </row>
    <row r="225" spans="1:15" ht="15.75" customHeight="1" x14ac:dyDescent="0.25">
      <c r="A225" s="200"/>
      <c r="B225" s="201"/>
      <c r="C225" s="200"/>
      <c r="D225" s="202"/>
      <c r="E225" s="202"/>
      <c r="F225" s="202"/>
      <c r="G225" s="203"/>
      <c r="H225" s="202"/>
      <c r="I225" s="202"/>
      <c r="J225" s="202"/>
      <c r="K225" s="204"/>
      <c r="L225" s="204"/>
      <c r="M225" s="205"/>
      <c r="N225" s="205"/>
      <c r="O225" s="205"/>
    </row>
    <row r="226" spans="1:15" ht="15.75" customHeight="1" x14ac:dyDescent="0.25">
      <c r="A226" s="200"/>
      <c r="B226" s="201"/>
      <c r="C226" s="200"/>
      <c r="D226" s="202"/>
      <c r="E226" s="202"/>
      <c r="F226" s="202"/>
      <c r="G226" s="203"/>
      <c r="H226" s="202"/>
      <c r="I226" s="202"/>
      <c r="J226" s="202"/>
      <c r="K226" s="204"/>
      <c r="L226" s="204"/>
      <c r="M226" s="205"/>
      <c r="N226" s="205"/>
      <c r="O226" s="205"/>
    </row>
    <row r="227" spans="1:15" ht="15.75" customHeight="1" x14ac:dyDescent="0.25">
      <c r="A227" s="200"/>
      <c r="B227" s="201"/>
      <c r="C227" s="200"/>
      <c r="D227" s="202"/>
      <c r="E227" s="202"/>
      <c r="F227" s="202"/>
      <c r="G227" s="203"/>
      <c r="H227" s="202"/>
      <c r="I227" s="202"/>
      <c r="J227" s="202"/>
      <c r="K227" s="204"/>
      <c r="L227" s="204"/>
      <c r="M227" s="205"/>
      <c r="N227" s="205"/>
      <c r="O227" s="205"/>
    </row>
    <row r="228" spans="1:15" ht="15.75" customHeight="1" x14ac:dyDescent="0.25">
      <c r="A228" s="200"/>
      <c r="B228" s="201"/>
      <c r="C228" s="200"/>
      <c r="D228" s="202"/>
      <c r="E228" s="202"/>
      <c r="F228" s="202"/>
      <c r="G228" s="203"/>
      <c r="H228" s="202"/>
      <c r="I228" s="202"/>
      <c r="J228" s="202"/>
      <c r="K228" s="204"/>
      <c r="L228" s="204"/>
      <c r="M228" s="205"/>
      <c r="N228" s="205"/>
      <c r="O228" s="205"/>
    </row>
    <row r="229" spans="1:15" ht="15.75" customHeight="1" x14ac:dyDescent="0.25">
      <c r="A229" s="200"/>
      <c r="B229" s="201"/>
      <c r="C229" s="200"/>
      <c r="D229" s="202"/>
      <c r="E229" s="202"/>
      <c r="F229" s="202"/>
      <c r="G229" s="203"/>
      <c r="H229" s="202"/>
      <c r="I229" s="202"/>
      <c r="J229" s="202"/>
      <c r="K229" s="204"/>
      <c r="L229" s="204"/>
      <c r="M229" s="205"/>
      <c r="N229" s="205"/>
      <c r="O229" s="205"/>
    </row>
    <row r="230" spans="1:15" ht="15.75" customHeight="1" x14ac:dyDescent="0.25">
      <c r="A230" s="200"/>
      <c r="B230" s="201"/>
      <c r="C230" s="200"/>
      <c r="D230" s="202"/>
      <c r="E230" s="202"/>
      <c r="F230" s="202"/>
      <c r="G230" s="203"/>
      <c r="H230" s="202"/>
      <c r="I230" s="202"/>
      <c r="J230" s="202"/>
      <c r="K230" s="204"/>
      <c r="L230" s="204"/>
      <c r="M230" s="205"/>
      <c r="N230" s="205"/>
      <c r="O230" s="205"/>
    </row>
    <row r="231" spans="1:15" ht="15.75" customHeight="1" x14ac:dyDescent="0.25">
      <c r="A231" s="200"/>
      <c r="B231" s="201"/>
      <c r="C231" s="200"/>
      <c r="D231" s="202"/>
      <c r="E231" s="202"/>
      <c r="F231" s="202"/>
      <c r="G231" s="203"/>
      <c r="H231" s="202"/>
      <c r="I231" s="202"/>
      <c r="J231" s="202"/>
      <c r="K231" s="204"/>
      <c r="L231" s="204"/>
      <c r="M231" s="205"/>
      <c r="N231" s="205"/>
      <c r="O231" s="205"/>
    </row>
    <row r="232" spans="1:15" ht="15.75" customHeight="1" x14ac:dyDescent="0.25">
      <c r="A232" s="200"/>
      <c r="B232" s="201"/>
      <c r="C232" s="200"/>
      <c r="D232" s="202"/>
      <c r="E232" s="202"/>
      <c r="F232" s="202"/>
      <c r="G232" s="203"/>
      <c r="H232" s="202"/>
      <c r="I232" s="202"/>
      <c r="J232" s="202"/>
      <c r="K232" s="204"/>
      <c r="L232" s="204"/>
      <c r="M232" s="205"/>
      <c r="N232" s="205"/>
      <c r="O232" s="205"/>
    </row>
    <row r="233" spans="1:15" ht="15.75" customHeight="1" x14ac:dyDescent="0.25">
      <c r="A233" s="200"/>
      <c r="B233" s="201"/>
      <c r="C233" s="200"/>
      <c r="D233" s="202"/>
      <c r="E233" s="202"/>
      <c r="F233" s="202"/>
      <c r="G233" s="203"/>
      <c r="H233" s="202"/>
      <c r="I233" s="202"/>
      <c r="J233" s="202"/>
      <c r="K233" s="204"/>
      <c r="L233" s="204"/>
      <c r="M233" s="205"/>
      <c r="N233" s="205"/>
      <c r="O233" s="205"/>
    </row>
    <row r="234" spans="1:15" ht="15.75" customHeight="1" x14ac:dyDescent="0.25">
      <c r="A234" s="200"/>
      <c r="B234" s="201"/>
      <c r="C234" s="200"/>
      <c r="D234" s="202"/>
      <c r="E234" s="202"/>
      <c r="F234" s="202"/>
      <c r="G234" s="203"/>
      <c r="H234" s="202"/>
      <c r="I234" s="202"/>
      <c r="J234" s="202"/>
      <c r="K234" s="204"/>
      <c r="L234" s="204"/>
      <c r="M234" s="205"/>
      <c r="N234" s="205"/>
      <c r="O234" s="205"/>
    </row>
    <row r="235" spans="1:15" ht="15.75" customHeight="1" x14ac:dyDescent="0.25">
      <c r="A235" s="200"/>
      <c r="B235" s="201"/>
      <c r="C235" s="200"/>
      <c r="D235" s="202"/>
      <c r="E235" s="202"/>
      <c r="F235" s="202"/>
      <c r="G235" s="203"/>
      <c r="H235" s="202"/>
      <c r="I235" s="202"/>
      <c r="J235" s="202"/>
      <c r="K235" s="204"/>
      <c r="L235" s="204"/>
      <c r="M235" s="205"/>
      <c r="N235" s="205"/>
      <c r="O235" s="205"/>
    </row>
    <row r="236" spans="1:15" ht="15.75" customHeight="1" x14ac:dyDescent="0.25">
      <c r="A236" s="200"/>
      <c r="B236" s="201"/>
      <c r="C236" s="200"/>
      <c r="D236" s="202"/>
      <c r="E236" s="202"/>
      <c r="F236" s="202"/>
      <c r="G236" s="203"/>
      <c r="H236" s="202"/>
      <c r="I236" s="202"/>
      <c r="J236" s="202"/>
      <c r="K236" s="204"/>
      <c r="L236" s="204"/>
      <c r="M236" s="205"/>
      <c r="N236" s="205"/>
      <c r="O236" s="205"/>
    </row>
    <row r="237" spans="1:15" ht="15.75" customHeight="1" x14ac:dyDescent="0.25">
      <c r="A237" s="200"/>
      <c r="B237" s="201"/>
      <c r="C237" s="200"/>
      <c r="D237" s="202"/>
      <c r="E237" s="202"/>
      <c r="F237" s="202"/>
      <c r="G237" s="203"/>
      <c r="H237" s="202"/>
      <c r="I237" s="202"/>
      <c r="J237" s="202"/>
      <c r="K237" s="204"/>
      <c r="L237" s="204"/>
      <c r="M237" s="205"/>
      <c r="N237" s="205"/>
      <c r="O237" s="205"/>
    </row>
    <row r="238" spans="1:15" ht="15.75" customHeight="1" x14ac:dyDescent="0.25">
      <c r="A238" s="200"/>
      <c r="B238" s="201"/>
      <c r="C238" s="200"/>
      <c r="D238" s="202"/>
      <c r="E238" s="202"/>
      <c r="F238" s="202"/>
      <c r="G238" s="203"/>
      <c r="H238" s="202"/>
      <c r="I238" s="202"/>
      <c r="J238" s="202"/>
      <c r="K238" s="204"/>
      <c r="L238" s="204"/>
      <c r="M238" s="205"/>
      <c r="N238" s="205"/>
      <c r="O238" s="205"/>
    </row>
    <row r="239" spans="1:15" ht="15.75" customHeight="1" x14ac:dyDescent="0.25">
      <c r="A239" s="200"/>
      <c r="B239" s="201"/>
      <c r="C239" s="200"/>
      <c r="D239" s="202"/>
      <c r="E239" s="202"/>
      <c r="F239" s="202"/>
      <c r="G239" s="203"/>
      <c r="H239" s="202"/>
      <c r="I239" s="202"/>
      <c r="J239" s="202"/>
      <c r="K239" s="204"/>
      <c r="L239" s="204"/>
      <c r="M239" s="205"/>
      <c r="N239" s="205"/>
      <c r="O239" s="205"/>
    </row>
    <row r="240" spans="1:15" ht="15.75" customHeight="1" x14ac:dyDescent="0.25">
      <c r="A240" s="200"/>
      <c r="B240" s="201"/>
      <c r="C240" s="200"/>
      <c r="D240" s="202"/>
      <c r="E240" s="202"/>
      <c r="F240" s="202"/>
      <c r="G240" s="203"/>
      <c r="H240" s="202"/>
      <c r="I240" s="202"/>
      <c r="J240" s="202"/>
      <c r="K240" s="204"/>
      <c r="L240" s="204"/>
      <c r="M240" s="205"/>
      <c r="N240" s="205"/>
      <c r="O240" s="205"/>
    </row>
    <row r="241" spans="1:15" ht="15.75" customHeight="1" x14ac:dyDescent="0.25">
      <c r="A241" s="200"/>
      <c r="B241" s="201"/>
      <c r="C241" s="200"/>
      <c r="D241" s="202"/>
      <c r="E241" s="202"/>
      <c r="F241" s="202"/>
      <c r="G241" s="203"/>
      <c r="H241" s="202"/>
      <c r="I241" s="202"/>
      <c r="J241" s="202"/>
      <c r="K241" s="204"/>
      <c r="L241" s="204"/>
      <c r="M241" s="205"/>
      <c r="N241" s="205"/>
      <c r="O241" s="205"/>
    </row>
    <row r="242" spans="1:15" ht="15.75" customHeight="1" x14ac:dyDescent="0.25">
      <c r="A242" s="200"/>
      <c r="B242" s="201"/>
      <c r="C242" s="200"/>
      <c r="D242" s="202"/>
      <c r="E242" s="202"/>
      <c r="F242" s="202"/>
      <c r="G242" s="203"/>
      <c r="H242" s="202"/>
      <c r="I242" s="202"/>
      <c r="J242" s="202"/>
      <c r="K242" s="204"/>
      <c r="L242" s="204"/>
      <c r="M242" s="205"/>
      <c r="N242" s="205"/>
      <c r="O242" s="205"/>
    </row>
    <row r="243" spans="1:15" ht="15.75" customHeight="1" x14ac:dyDescent="0.25">
      <c r="A243" s="200"/>
      <c r="B243" s="201"/>
      <c r="C243" s="200"/>
      <c r="D243" s="202"/>
      <c r="E243" s="202"/>
      <c r="F243" s="202"/>
      <c r="G243" s="203"/>
      <c r="H243" s="202"/>
      <c r="I243" s="202"/>
      <c r="J243" s="202"/>
      <c r="K243" s="204"/>
      <c r="L243" s="204"/>
      <c r="M243" s="205"/>
      <c r="N243" s="205"/>
      <c r="O243" s="205"/>
    </row>
    <row r="244" spans="1:15" ht="15.75" customHeight="1" x14ac:dyDescent="0.25">
      <c r="A244" s="200"/>
      <c r="B244" s="201"/>
      <c r="C244" s="200"/>
      <c r="D244" s="202"/>
      <c r="E244" s="202"/>
      <c r="F244" s="202"/>
      <c r="G244" s="203"/>
      <c r="H244" s="202"/>
      <c r="I244" s="202"/>
      <c r="J244" s="202"/>
      <c r="K244" s="204"/>
      <c r="L244" s="204"/>
      <c r="M244" s="205"/>
      <c r="N244" s="205"/>
      <c r="O244" s="205"/>
    </row>
    <row r="245" spans="1:15" ht="15.75" customHeight="1" x14ac:dyDescent="0.25">
      <c r="A245" s="200"/>
      <c r="B245" s="201"/>
      <c r="C245" s="200"/>
      <c r="D245" s="202"/>
      <c r="E245" s="202"/>
      <c r="F245" s="202"/>
      <c r="G245" s="203"/>
      <c r="H245" s="202"/>
      <c r="I245" s="202"/>
      <c r="J245" s="202"/>
      <c r="K245" s="204"/>
      <c r="L245" s="204"/>
      <c r="M245" s="205"/>
      <c r="N245" s="205"/>
      <c r="O245" s="205"/>
    </row>
    <row r="246" spans="1:15" ht="15.75" customHeight="1" x14ac:dyDescent="0.25">
      <c r="A246" s="200"/>
      <c r="B246" s="201"/>
      <c r="C246" s="200"/>
      <c r="D246" s="202"/>
      <c r="E246" s="202"/>
      <c r="F246" s="202"/>
      <c r="G246" s="203"/>
      <c r="H246" s="202"/>
      <c r="I246" s="202"/>
      <c r="J246" s="202"/>
      <c r="K246" s="204"/>
      <c r="L246" s="204"/>
      <c r="M246" s="205"/>
      <c r="N246" s="205"/>
      <c r="O246" s="205"/>
    </row>
    <row r="247" spans="1:15" ht="15.75" customHeight="1" x14ac:dyDescent="0.25">
      <c r="A247" s="200"/>
      <c r="B247" s="201"/>
      <c r="C247" s="200"/>
      <c r="D247" s="202"/>
      <c r="E247" s="202"/>
      <c r="F247" s="202"/>
      <c r="G247" s="203"/>
      <c r="H247" s="202"/>
      <c r="I247" s="202"/>
      <c r="J247" s="202"/>
      <c r="K247" s="204"/>
      <c r="L247" s="204"/>
      <c r="M247" s="205"/>
      <c r="N247" s="205"/>
      <c r="O247" s="205"/>
    </row>
    <row r="248" spans="1:15" ht="15.75" customHeight="1" x14ac:dyDescent="0.25">
      <c r="A248" s="200"/>
      <c r="B248" s="201"/>
      <c r="C248" s="200"/>
      <c r="D248" s="202"/>
      <c r="E248" s="202"/>
      <c r="F248" s="202"/>
      <c r="G248" s="203"/>
      <c r="H248" s="202"/>
      <c r="I248" s="202"/>
      <c r="J248" s="202"/>
      <c r="K248" s="204"/>
      <c r="L248" s="204"/>
      <c r="M248" s="205"/>
      <c r="N248" s="205"/>
      <c r="O248" s="205"/>
    </row>
    <row r="249" spans="1:15" ht="15.75" customHeight="1" x14ac:dyDescent="0.25">
      <c r="A249" s="200"/>
      <c r="B249" s="201"/>
      <c r="C249" s="200"/>
      <c r="D249" s="202"/>
      <c r="E249" s="202"/>
      <c r="F249" s="202"/>
      <c r="G249" s="203"/>
      <c r="H249" s="202"/>
      <c r="I249" s="202"/>
      <c r="J249" s="202"/>
      <c r="K249" s="204"/>
      <c r="L249" s="204"/>
      <c r="M249" s="205"/>
      <c r="N249" s="205"/>
      <c r="O249" s="205"/>
    </row>
    <row r="250" spans="1:15" ht="15.75" customHeight="1" x14ac:dyDescent="0.25">
      <c r="A250" s="200"/>
      <c r="B250" s="201"/>
      <c r="C250" s="200"/>
      <c r="D250" s="202"/>
      <c r="E250" s="202"/>
      <c r="F250" s="202"/>
      <c r="G250" s="203"/>
      <c r="H250" s="202"/>
      <c r="I250" s="202"/>
      <c r="J250" s="202"/>
      <c r="K250" s="204"/>
      <c r="L250" s="204"/>
      <c r="M250" s="205"/>
      <c r="N250" s="205"/>
      <c r="O250" s="205"/>
    </row>
    <row r="251" spans="1:15" ht="15.75" customHeight="1" x14ac:dyDescent="0.25">
      <c r="A251" s="200"/>
      <c r="B251" s="201"/>
      <c r="C251" s="200"/>
      <c r="D251" s="202"/>
      <c r="E251" s="202"/>
      <c r="F251" s="202"/>
      <c r="G251" s="203"/>
      <c r="H251" s="202"/>
      <c r="I251" s="202"/>
      <c r="J251" s="202"/>
      <c r="K251" s="204"/>
      <c r="L251" s="204"/>
      <c r="M251" s="205"/>
      <c r="N251" s="205"/>
      <c r="O251" s="205"/>
    </row>
    <row r="252" spans="1:15" ht="15.75" customHeight="1" x14ac:dyDescent="0.25">
      <c r="A252" s="200"/>
      <c r="B252" s="201"/>
      <c r="C252" s="200"/>
      <c r="D252" s="202"/>
      <c r="E252" s="202"/>
      <c r="F252" s="202"/>
      <c r="G252" s="203"/>
      <c r="H252" s="202"/>
      <c r="I252" s="202"/>
      <c r="J252" s="202"/>
      <c r="K252" s="204"/>
      <c r="L252" s="204"/>
      <c r="M252" s="205"/>
      <c r="N252" s="205"/>
      <c r="O252" s="205"/>
    </row>
    <row r="253" spans="1:15" ht="15.75" customHeight="1" x14ac:dyDescent="0.25">
      <c r="A253" s="200"/>
      <c r="B253" s="201"/>
      <c r="C253" s="200"/>
      <c r="D253" s="202"/>
      <c r="E253" s="202"/>
      <c r="F253" s="202"/>
      <c r="G253" s="203"/>
      <c r="H253" s="202"/>
      <c r="I253" s="202"/>
      <c r="J253" s="202"/>
      <c r="K253" s="204"/>
      <c r="L253" s="204"/>
      <c r="M253" s="205"/>
      <c r="N253" s="205"/>
      <c r="O253" s="205"/>
    </row>
    <row r="254" spans="1:15" ht="15.75" customHeight="1" x14ac:dyDescent="0.25">
      <c r="A254" s="200"/>
      <c r="B254" s="201"/>
      <c r="C254" s="200"/>
      <c r="D254" s="202"/>
      <c r="E254" s="202"/>
      <c r="F254" s="202"/>
      <c r="G254" s="203"/>
      <c r="H254" s="202"/>
      <c r="I254" s="202"/>
      <c r="J254" s="202"/>
      <c r="K254" s="204"/>
      <c r="L254" s="204"/>
      <c r="M254" s="205"/>
      <c r="N254" s="205"/>
      <c r="O254" s="205"/>
    </row>
    <row r="255" spans="1:15" ht="15.75" customHeight="1" x14ac:dyDescent="0.25">
      <c r="A255" s="200"/>
      <c r="B255" s="201"/>
      <c r="C255" s="200"/>
      <c r="D255" s="202"/>
      <c r="E255" s="202"/>
      <c r="F255" s="202"/>
      <c r="G255" s="203"/>
      <c r="H255" s="202"/>
      <c r="I255" s="202"/>
      <c r="J255" s="202"/>
      <c r="K255" s="204"/>
      <c r="L255" s="204"/>
      <c r="M255" s="205"/>
      <c r="N255" s="205"/>
      <c r="O255" s="205"/>
    </row>
    <row r="256" spans="1:15" ht="15.75" customHeight="1" x14ac:dyDescent="0.25">
      <c r="A256" s="200"/>
      <c r="B256" s="201"/>
      <c r="C256" s="200"/>
      <c r="D256" s="202"/>
      <c r="E256" s="202"/>
      <c r="F256" s="202"/>
      <c r="G256" s="203"/>
      <c r="H256" s="202"/>
      <c r="I256" s="202"/>
      <c r="J256" s="202"/>
      <c r="K256" s="204"/>
      <c r="L256" s="204"/>
      <c r="M256" s="205"/>
      <c r="N256" s="205"/>
      <c r="O256" s="205"/>
    </row>
    <row r="257" spans="1:15" ht="15.75" customHeight="1" x14ac:dyDescent="0.25">
      <c r="A257" s="200"/>
      <c r="B257" s="201"/>
      <c r="C257" s="200"/>
      <c r="D257" s="202"/>
      <c r="E257" s="202"/>
      <c r="F257" s="202"/>
      <c r="G257" s="203"/>
      <c r="H257" s="202"/>
      <c r="I257" s="202"/>
      <c r="J257" s="202"/>
      <c r="K257" s="204"/>
      <c r="L257" s="204"/>
      <c r="M257" s="205"/>
      <c r="N257" s="205"/>
      <c r="O257" s="205"/>
    </row>
    <row r="258" spans="1:15" ht="15.75" customHeight="1" x14ac:dyDescent="0.25">
      <c r="A258" s="200"/>
      <c r="B258" s="201"/>
      <c r="C258" s="200"/>
      <c r="D258" s="202"/>
      <c r="E258" s="202"/>
      <c r="F258" s="202"/>
      <c r="G258" s="203"/>
      <c r="H258" s="202"/>
      <c r="I258" s="202"/>
      <c r="J258" s="202"/>
      <c r="K258" s="204"/>
      <c r="L258" s="204"/>
      <c r="M258" s="205"/>
      <c r="N258" s="205"/>
      <c r="O258" s="205"/>
    </row>
    <row r="259" spans="1:15" ht="15.75" customHeight="1" x14ac:dyDescent="0.25">
      <c r="A259" s="200"/>
      <c r="B259" s="201"/>
      <c r="C259" s="200"/>
      <c r="D259" s="202"/>
      <c r="E259" s="202"/>
      <c r="F259" s="202"/>
      <c r="G259" s="203"/>
      <c r="H259" s="202"/>
      <c r="I259" s="202"/>
      <c r="J259" s="202"/>
      <c r="K259" s="204"/>
      <c r="L259" s="204"/>
      <c r="M259" s="205"/>
      <c r="N259" s="205"/>
      <c r="O259" s="205"/>
    </row>
    <row r="260" spans="1:15" ht="15.75" customHeight="1" x14ac:dyDescent="0.25">
      <c r="A260" s="200"/>
      <c r="B260" s="201"/>
      <c r="C260" s="200"/>
      <c r="D260" s="202"/>
      <c r="E260" s="202"/>
      <c r="F260" s="202"/>
      <c r="G260" s="203"/>
      <c r="H260" s="202"/>
      <c r="I260" s="202"/>
      <c r="J260" s="202"/>
      <c r="K260" s="204"/>
      <c r="L260" s="204"/>
      <c r="M260" s="205"/>
      <c r="N260" s="205"/>
      <c r="O260" s="205"/>
    </row>
    <row r="261" spans="1:15" ht="15.75" customHeight="1" x14ac:dyDescent="0.25">
      <c r="A261" s="200"/>
      <c r="B261" s="201"/>
      <c r="C261" s="200"/>
      <c r="D261" s="202"/>
      <c r="E261" s="202"/>
      <c r="F261" s="202"/>
      <c r="G261" s="203"/>
      <c r="H261" s="202"/>
      <c r="I261" s="202"/>
      <c r="J261" s="202"/>
      <c r="K261" s="204"/>
      <c r="L261" s="204"/>
      <c r="M261" s="205"/>
      <c r="N261" s="205"/>
      <c r="O261" s="205"/>
    </row>
    <row r="262" spans="1:15" ht="15.75" customHeight="1" x14ac:dyDescent="0.25">
      <c r="A262" s="200"/>
      <c r="B262" s="201"/>
      <c r="C262" s="200"/>
      <c r="D262" s="202"/>
      <c r="E262" s="202"/>
      <c r="F262" s="202"/>
      <c r="G262" s="203"/>
      <c r="H262" s="202"/>
      <c r="I262" s="202"/>
      <c r="J262" s="202"/>
      <c r="K262" s="204"/>
      <c r="L262" s="204"/>
      <c r="M262" s="205"/>
      <c r="N262" s="205"/>
      <c r="O262" s="205"/>
    </row>
    <row r="263" spans="1:15" ht="15.75" customHeight="1" x14ac:dyDescent="0.25">
      <c r="A263" s="200"/>
      <c r="B263" s="201"/>
      <c r="C263" s="200"/>
      <c r="D263" s="202"/>
      <c r="E263" s="202"/>
      <c r="F263" s="202"/>
      <c r="G263" s="203"/>
      <c r="H263" s="202"/>
      <c r="I263" s="202"/>
      <c r="J263" s="202"/>
      <c r="K263" s="204"/>
      <c r="L263" s="204"/>
      <c r="M263" s="205"/>
      <c r="N263" s="205"/>
      <c r="O263" s="205"/>
    </row>
    <row r="264" spans="1:15" ht="15.75" customHeight="1" x14ac:dyDescent="0.25">
      <c r="A264" s="200"/>
      <c r="B264" s="201"/>
      <c r="C264" s="200"/>
      <c r="D264" s="202"/>
      <c r="E264" s="202"/>
      <c r="F264" s="202"/>
      <c r="G264" s="203"/>
      <c r="H264" s="202"/>
      <c r="I264" s="202"/>
      <c r="J264" s="202"/>
      <c r="K264" s="204"/>
      <c r="L264" s="204"/>
      <c r="M264" s="205"/>
      <c r="N264" s="205"/>
      <c r="O264" s="205"/>
    </row>
    <row r="265" spans="1:15" ht="15.75" customHeight="1" x14ac:dyDescent="0.25">
      <c r="A265" s="200"/>
      <c r="B265" s="201"/>
      <c r="C265" s="200"/>
      <c r="D265" s="202"/>
      <c r="E265" s="202"/>
      <c r="F265" s="202"/>
      <c r="G265" s="203"/>
      <c r="H265" s="202"/>
      <c r="I265" s="202"/>
      <c r="J265" s="202"/>
      <c r="K265" s="204"/>
      <c r="L265" s="204"/>
      <c r="M265" s="205"/>
      <c r="N265" s="205"/>
      <c r="O265" s="205"/>
    </row>
    <row r="266" spans="1:15" ht="15.75" customHeight="1" x14ac:dyDescent="0.25">
      <c r="A266" s="200"/>
      <c r="B266" s="201"/>
      <c r="C266" s="200"/>
      <c r="D266" s="202"/>
      <c r="E266" s="202"/>
      <c r="F266" s="202"/>
      <c r="G266" s="203"/>
      <c r="H266" s="202"/>
      <c r="I266" s="202"/>
      <c r="J266" s="202"/>
      <c r="K266" s="204"/>
      <c r="L266" s="204"/>
      <c r="M266" s="205"/>
      <c r="N266" s="205"/>
      <c r="O266" s="205"/>
    </row>
    <row r="267" spans="1:15" ht="15.75" customHeight="1" x14ac:dyDescent="0.25">
      <c r="A267" s="200"/>
      <c r="B267" s="201"/>
      <c r="C267" s="200"/>
      <c r="D267" s="202"/>
      <c r="E267" s="202"/>
      <c r="F267" s="202"/>
      <c r="G267" s="203"/>
      <c r="H267" s="202"/>
      <c r="I267" s="202"/>
      <c r="J267" s="202"/>
      <c r="K267" s="204"/>
      <c r="L267" s="204"/>
      <c r="M267" s="205"/>
      <c r="N267" s="205"/>
      <c r="O267" s="205"/>
    </row>
    <row r="268" spans="1:15" ht="15.75" customHeight="1" x14ac:dyDescent="0.25">
      <c r="A268" s="200"/>
      <c r="B268" s="201"/>
      <c r="C268" s="200"/>
      <c r="D268" s="202"/>
      <c r="E268" s="202"/>
      <c r="F268" s="202"/>
      <c r="G268" s="203"/>
      <c r="H268" s="202"/>
      <c r="I268" s="202"/>
      <c r="J268" s="202"/>
      <c r="K268" s="204"/>
      <c r="L268" s="204"/>
      <c r="M268" s="205"/>
      <c r="N268" s="205"/>
      <c r="O268" s="205"/>
    </row>
    <row r="269" spans="1:15" ht="15.75" customHeight="1" x14ac:dyDescent="0.25">
      <c r="A269" s="200"/>
      <c r="B269" s="201"/>
      <c r="C269" s="200"/>
      <c r="D269" s="202"/>
      <c r="E269" s="202"/>
      <c r="F269" s="202"/>
      <c r="G269" s="203"/>
      <c r="H269" s="202"/>
      <c r="I269" s="202"/>
      <c r="J269" s="202"/>
      <c r="K269" s="204"/>
      <c r="L269" s="204"/>
      <c r="M269" s="205"/>
      <c r="N269" s="205"/>
      <c r="O269" s="205"/>
    </row>
    <row r="270" spans="1:15" ht="15.75" customHeight="1" x14ac:dyDescent="0.25">
      <c r="A270" s="200"/>
      <c r="B270" s="201"/>
      <c r="C270" s="200"/>
      <c r="D270" s="202"/>
      <c r="E270" s="202"/>
      <c r="F270" s="202"/>
      <c r="G270" s="203"/>
      <c r="H270" s="202"/>
      <c r="I270" s="202"/>
      <c r="J270" s="202"/>
      <c r="K270" s="204"/>
      <c r="L270" s="204"/>
      <c r="M270" s="205"/>
      <c r="N270" s="205"/>
      <c r="O270" s="205"/>
    </row>
    <row r="271" spans="1:15" ht="15.75" customHeight="1" x14ac:dyDescent="0.25">
      <c r="A271" s="200"/>
      <c r="B271" s="201"/>
      <c r="C271" s="200"/>
      <c r="D271" s="202"/>
      <c r="E271" s="202"/>
      <c r="F271" s="202"/>
      <c r="G271" s="203"/>
      <c r="H271" s="202"/>
      <c r="I271" s="202"/>
      <c r="J271" s="202"/>
      <c r="K271" s="204"/>
      <c r="L271" s="204"/>
      <c r="M271" s="205"/>
      <c r="N271" s="205"/>
      <c r="O271" s="205"/>
    </row>
    <row r="272" spans="1:15" ht="15.75" customHeight="1" x14ac:dyDescent="0.25">
      <c r="A272" s="200"/>
      <c r="B272" s="201"/>
      <c r="C272" s="200"/>
      <c r="D272" s="202"/>
      <c r="E272" s="202"/>
      <c r="F272" s="202"/>
      <c r="G272" s="203"/>
      <c r="H272" s="202"/>
      <c r="I272" s="202"/>
      <c r="J272" s="202"/>
      <c r="K272" s="204"/>
      <c r="L272" s="204"/>
      <c r="M272" s="205"/>
      <c r="N272" s="205"/>
      <c r="O272" s="205"/>
    </row>
    <row r="273" spans="1:15" ht="15.75" customHeight="1" x14ac:dyDescent="0.25">
      <c r="A273" s="200"/>
      <c r="B273" s="201"/>
      <c r="C273" s="200"/>
      <c r="D273" s="202"/>
      <c r="E273" s="202"/>
      <c r="F273" s="202"/>
      <c r="G273" s="203"/>
      <c r="H273" s="202"/>
      <c r="I273" s="202"/>
      <c r="J273" s="202"/>
      <c r="K273" s="204"/>
      <c r="L273" s="204"/>
      <c r="M273" s="205"/>
      <c r="N273" s="205"/>
      <c r="O273" s="205"/>
    </row>
    <row r="274" spans="1:15" ht="15.75" customHeight="1" x14ac:dyDescent="0.25">
      <c r="A274" s="200"/>
      <c r="B274" s="201"/>
      <c r="C274" s="200"/>
      <c r="D274" s="202"/>
      <c r="E274" s="202"/>
      <c r="F274" s="202"/>
      <c r="G274" s="203"/>
      <c r="H274" s="202"/>
      <c r="I274" s="202"/>
      <c r="J274" s="202"/>
      <c r="K274" s="204"/>
      <c r="L274" s="204"/>
      <c r="M274" s="205"/>
      <c r="N274" s="205"/>
      <c r="O274" s="205"/>
    </row>
    <row r="275" spans="1:15" ht="15.75" customHeight="1" x14ac:dyDescent="0.25">
      <c r="A275" s="200"/>
      <c r="B275" s="201"/>
      <c r="C275" s="200"/>
      <c r="D275" s="202"/>
      <c r="E275" s="202"/>
      <c r="F275" s="202"/>
      <c r="G275" s="203"/>
      <c r="H275" s="202"/>
      <c r="I275" s="202"/>
      <c r="J275" s="202"/>
      <c r="K275" s="204"/>
      <c r="L275" s="204"/>
      <c r="M275" s="205"/>
      <c r="N275" s="205"/>
      <c r="O275" s="205"/>
    </row>
    <row r="276" spans="1:15" ht="15.75" customHeight="1" x14ac:dyDescent="0.25">
      <c r="A276" s="200"/>
      <c r="B276" s="201"/>
      <c r="C276" s="200"/>
      <c r="D276" s="202"/>
      <c r="E276" s="202"/>
      <c r="F276" s="202"/>
      <c r="G276" s="203"/>
      <c r="H276" s="202"/>
      <c r="I276" s="202"/>
      <c r="J276" s="202"/>
      <c r="K276" s="204"/>
      <c r="L276" s="204"/>
      <c r="M276" s="205"/>
      <c r="N276" s="205"/>
      <c r="O276" s="205"/>
    </row>
    <row r="277" spans="1:15" ht="15.75" customHeight="1" x14ac:dyDescent="0.25">
      <c r="A277" s="200"/>
      <c r="B277" s="201"/>
      <c r="C277" s="200"/>
      <c r="D277" s="202"/>
      <c r="E277" s="202"/>
      <c r="F277" s="202"/>
      <c r="G277" s="203"/>
      <c r="H277" s="202"/>
      <c r="I277" s="202"/>
      <c r="J277" s="202"/>
      <c r="K277" s="204"/>
      <c r="L277" s="204"/>
      <c r="M277" s="205"/>
      <c r="N277" s="205"/>
      <c r="O277" s="205"/>
    </row>
    <row r="278" spans="1:15" ht="15.75" customHeight="1" x14ac:dyDescent="0.25">
      <c r="A278" s="200"/>
      <c r="B278" s="201"/>
      <c r="C278" s="200"/>
      <c r="D278" s="202"/>
      <c r="E278" s="202"/>
      <c r="F278" s="202"/>
      <c r="G278" s="203"/>
      <c r="H278" s="202"/>
      <c r="I278" s="202"/>
      <c r="J278" s="202"/>
      <c r="K278" s="204"/>
      <c r="L278" s="204"/>
      <c r="M278" s="205"/>
      <c r="N278" s="205"/>
      <c r="O278" s="205"/>
    </row>
    <row r="279" spans="1:15" ht="15.75" customHeight="1" x14ac:dyDescent="0.25">
      <c r="A279" s="200"/>
      <c r="B279" s="201"/>
      <c r="C279" s="200"/>
      <c r="D279" s="202"/>
      <c r="E279" s="202"/>
      <c r="F279" s="202"/>
      <c r="G279" s="203"/>
      <c r="H279" s="202"/>
      <c r="I279" s="202"/>
      <c r="J279" s="202"/>
      <c r="K279" s="204"/>
      <c r="L279" s="204"/>
      <c r="M279" s="205"/>
      <c r="N279" s="205"/>
      <c r="O279" s="205"/>
    </row>
    <row r="280" spans="1:15" ht="15.75" customHeight="1" x14ac:dyDescent="0.25">
      <c r="A280" s="200"/>
      <c r="B280" s="201"/>
      <c r="C280" s="200"/>
      <c r="D280" s="202"/>
      <c r="E280" s="202"/>
      <c r="F280" s="202"/>
      <c r="G280" s="203"/>
      <c r="H280" s="202"/>
      <c r="I280" s="202"/>
      <c r="J280" s="202"/>
      <c r="K280" s="204"/>
      <c r="L280" s="204"/>
      <c r="M280" s="205"/>
      <c r="N280" s="205"/>
      <c r="O280" s="205"/>
    </row>
    <row r="281" spans="1:15" ht="15.75" customHeight="1" x14ac:dyDescent="0.25">
      <c r="A281" s="200"/>
      <c r="B281" s="201"/>
      <c r="C281" s="200"/>
      <c r="D281" s="202"/>
      <c r="E281" s="202"/>
      <c r="F281" s="202"/>
      <c r="G281" s="203"/>
      <c r="H281" s="202"/>
      <c r="I281" s="202"/>
      <c r="J281" s="202"/>
      <c r="K281" s="204"/>
      <c r="L281" s="204"/>
      <c r="M281" s="205"/>
      <c r="N281" s="205"/>
      <c r="O281" s="205"/>
    </row>
    <row r="282" spans="1:15" ht="15.75" customHeight="1" x14ac:dyDescent="0.25">
      <c r="A282" s="200"/>
      <c r="B282" s="201"/>
      <c r="C282" s="200"/>
      <c r="D282" s="202"/>
      <c r="E282" s="202"/>
      <c r="F282" s="202"/>
      <c r="G282" s="203"/>
      <c r="H282" s="202"/>
      <c r="I282" s="202"/>
      <c r="J282" s="202"/>
      <c r="K282" s="204"/>
      <c r="L282" s="204"/>
      <c r="M282" s="205"/>
      <c r="N282" s="205"/>
      <c r="O282" s="205"/>
    </row>
    <row r="283" spans="1:15" ht="15.75" customHeight="1" x14ac:dyDescent="0.25">
      <c r="A283" s="200"/>
      <c r="B283" s="201"/>
      <c r="C283" s="200"/>
      <c r="D283" s="202"/>
      <c r="E283" s="202"/>
      <c r="F283" s="202"/>
      <c r="G283" s="203"/>
      <c r="H283" s="202"/>
      <c r="I283" s="202"/>
      <c r="J283" s="202"/>
      <c r="K283" s="204"/>
      <c r="L283" s="204"/>
      <c r="M283" s="205"/>
      <c r="N283" s="205"/>
      <c r="O283" s="205"/>
    </row>
    <row r="284" spans="1:15" ht="15.75" customHeight="1" x14ac:dyDescent="0.25">
      <c r="A284" s="200"/>
      <c r="B284" s="201"/>
      <c r="C284" s="200"/>
      <c r="D284" s="202"/>
      <c r="E284" s="202"/>
      <c r="F284" s="202"/>
      <c r="G284" s="203"/>
      <c r="H284" s="202"/>
      <c r="I284" s="202"/>
      <c r="J284" s="202"/>
      <c r="K284" s="204"/>
      <c r="L284" s="204"/>
      <c r="M284" s="205"/>
      <c r="N284" s="205"/>
      <c r="O284" s="205"/>
    </row>
    <row r="285" spans="1:15" ht="15.75" customHeight="1" x14ac:dyDescent="0.25">
      <c r="A285" s="200"/>
      <c r="B285" s="201"/>
      <c r="C285" s="200"/>
      <c r="D285" s="202"/>
      <c r="E285" s="202"/>
      <c r="F285" s="202"/>
      <c r="G285" s="203"/>
      <c r="H285" s="202"/>
      <c r="I285" s="202"/>
      <c r="J285" s="202"/>
      <c r="K285" s="204"/>
      <c r="L285" s="204"/>
      <c r="M285" s="205"/>
      <c r="N285" s="205"/>
      <c r="O285" s="205"/>
    </row>
    <row r="286" spans="1:15" ht="15.75" customHeight="1" x14ac:dyDescent="0.25">
      <c r="A286" s="200"/>
      <c r="B286" s="201"/>
      <c r="C286" s="200"/>
      <c r="D286" s="202"/>
      <c r="E286" s="202"/>
      <c r="F286" s="202"/>
      <c r="G286" s="203"/>
      <c r="H286" s="202"/>
      <c r="I286" s="202"/>
      <c r="J286" s="202"/>
      <c r="K286" s="204"/>
      <c r="L286" s="204"/>
      <c r="M286" s="205"/>
      <c r="N286" s="205"/>
      <c r="O286" s="205"/>
    </row>
    <row r="287" spans="1:15" ht="15.75" customHeight="1" x14ac:dyDescent="0.25">
      <c r="A287" s="200"/>
      <c r="B287" s="201"/>
      <c r="C287" s="200"/>
      <c r="D287" s="202"/>
      <c r="E287" s="202"/>
      <c r="F287" s="202"/>
      <c r="G287" s="203"/>
      <c r="H287" s="202"/>
      <c r="I287" s="202"/>
      <c r="J287" s="202"/>
      <c r="K287" s="204"/>
      <c r="L287" s="204"/>
      <c r="M287" s="205"/>
      <c r="N287" s="205"/>
      <c r="O287" s="205"/>
    </row>
    <row r="288" spans="1:15" ht="15.75" customHeight="1" x14ac:dyDescent="0.25">
      <c r="A288" s="200"/>
      <c r="B288" s="201"/>
      <c r="C288" s="200"/>
      <c r="D288" s="202"/>
      <c r="E288" s="202"/>
      <c r="F288" s="202"/>
      <c r="G288" s="203"/>
      <c r="H288" s="202"/>
      <c r="I288" s="202"/>
      <c r="J288" s="202"/>
      <c r="K288" s="204"/>
      <c r="L288" s="204"/>
      <c r="M288" s="205"/>
      <c r="N288" s="205"/>
      <c r="O288" s="205"/>
    </row>
    <row r="289" spans="1:15" ht="15.75" customHeight="1" x14ac:dyDescent="0.25">
      <c r="A289" s="200"/>
      <c r="B289" s="201"/>
      <c r="C289" s="200"/>
      <c r="D289" s="202"/>
      <c r="E289" s="202"/>
      <c r="F289" s="202"/>
      <c r="G289" s="203"/>
      <c r="H289" s="202"/>
      <c r="I289" s="202"/>
      <c r="J289" s="202"/>
      <c r="K289" s="204"/>
      <c r="L289" s="204"/>
      <c r="M289" s="205"/>
      <c r="N289" s="205"/>
      <c r="O289" s="205"/>
    </row>
    <row r="290" spans="1:15" ht="15.75" customHeight="1" x14ac:dyDescent="0.25">
      <c r="A290" s="200"/>
      <c r="B290" s="201"/>
      <c r="C290" s="200"/>
      <c r="D290" s="202"/>
      <c r="E290" s="202"/>
      <c r="F290" s="202"/>
      <c r="G290" s="203"/>
      <c r="H290" s="202"/>
      <c r="I290" s="202"/>
      <c r="J290" s="202"/>
      <c r="K290" s="204"/>
      <c r="L290" s="204"/>
      <c r="M290" s="205"/>
      <c r="N290" s="205"/>
      <c r="O290" s="205"/>
    </row>
    <row r="291" spans="1:15" ht="15.75" customHeight="1" x14ac:dyDescent="0.25">
      <c r="A291" s="200"/>
      <c r="B291" s="201"/>
      <c r="C291" s="200"/>
      <c r="D291" s="202"/>
      <c r="E291" s="202"/>
      <c r="F291" s="202"/>
      <c r="G291" s="203"/>
      <c r="H291" s="202"/>
      <c r="I291" s="202"/>
      <c r="J291" s="202"/>
      <c r="K291" s="204"/>
      <c r="L291" s="204"/>
      <c r="M291" s="205"/>
      <c r="N291" s="205"/>
      <c r="O291" s="205"/>
    </row>
    <row r="292" spans="1:15" ht="15.75" customHeight="1" x14ac:dyDescent="0.25">
      <c r="A292" s="200"/>
      <c r="B292" s="201"/>
      <c r="C292" s="200"/>
      <c r="D292" s="202"/>
      <c r="E292" s="202"/>
      <c r="F292" s="202"/>
      <c r="G292" s="203"/>
      <c r="H292" s="202"/>
      <c r="I292" s="202"/>
      <c r="J292" s="202"/>
      <c r="K292" s="204"/>
      <c r="L292" s="204"/>
      <c r="M292" s="205"/>
      <c r="N292" s="205"/>
      <c r="O292" s="205"/>
    </row>
    <row r="293" spans="1:15" ht="15.75" customHeight="1" x14ac:dyDescent="0.25">
      <c r="A293" s="200"/>
      <c r="B293" s="201"/>
      <c r="C293" s="200"/>
      <c r="D293" s="202"/>
      <c r="E293" s="202"/>
      <c r="F293" s="202"/>
      <c r="G293" s="203"/>
      <c r="H293" s="202"/>
      <c r="I293" s="202"/>
      <c r="J293" s="202"/>
      <c r="K293" s="204"/>
      <c r="L293" s="204"/>
      <c r="M293" s="205"/>
      <c r="N293" s="205"/>
      <c r="O293" s="205"/>
    </row>
    <row r="294" spans="1:15" ht="15.75" customHeight="1" x14ac:dyDescent="0.25">
      <c r="A294" s="200"/>
      <c r="B294" s="201"/>
      <c r="C294" s="200"/>
      <c r="D294" s="202"/>
      <c r="E294" s="202"/>
      <c r="F294" s="202"/>
      <c r="G294" s="203"/>
      <c r="H294" s="202"/>
      <c r="I294" s="202"/>
      <c r="J294" s="202"/>
      <c r="K294" s="204"/>
      <c r="L294" s="204"/>
      <c r="M294" s="205"/>
      <c r="N294" s="205"/>
      <c r="O294" s="205"/>
    </row>
    <row r="295" spans="1:15" ht="15.75" customHeight="1" x14ac:dyDescent="0.25">
      <c r="A295" s="200"/>
      <c r="B295" s="201"/>
      <c r="C295" s="200"/>
      <c r="D295" s="202"/>
      <c r="E295" s="202"/>
      <c r="F295" s="202"/>
      <c r="G295" s="203"/>
      <c r="H295" s="202"/>
      <c r="I295" s="202"/>
      <c r="J295" s="202"/>
      <c r="K295" s="204"/>
      <c r="L295" s="204"/>
      <c r="M295" s="205"/>
      <c r="N295" s="205"/>
      <c r="O295" s="205"/>
    </row>
    <row r="296" spans="1:15" ht="15.75" customHeight="1" x14ac:dyDescent="0.25">
      <c r="A296" s="200"/>
      <c r="B296" s="201"/>
      <c r="C296" s="200"/>
      <c r="D296" s="202"/>
      <c r="E296" s="202"/>
      <c r="F296" s="202"/>
      <c r="G296" s="203"/>
      <c r="H296" s="202"/>
      <c r="I296" s="202"/>
      <c r="J296" s="202"/>
      <c r="K296" s="204"/>
      <c r="L296" s="204"/>
      <c r="M296" s="205"/>
      <c r="N296" s="205"/>
      <c r="O296" s="205"/>
    </row>
    <row r="297" spans="1:15" ht="15.75" customHeight="1" x14ac:dyDescent="0.25">
      <c r="A297" s="200"/>
      <c r="B297" s="201"/>
      <c r="C297" s="200"/>
      <c r="D297" s="202"/>
      <c r="E297" s="202"/>
      <c r="F297" s="202"/>
      <c r="G297" s="203"/>
      <c r="H297" s="202"/>
      <c r="I297" s="202"/>
      <c r="J297" s="202"/>
      <c r="K297" s="204"/>
      <c r="L297" s="204"/>
      <c r="M297" s="205"/>
      <c r="N297" s="205"/>
      <c r="O297" s="205"/>
    </row>
    <row r="298" spans="1:15" ht="15.75" customHeight="1" x14ac:dyDescent="0.25">
      <c r="A298" s="200"/>
      <c r="B298" s="201"/>
      <c r="C298" s="200"/>
      <c r="D298" s="202"/>
      <c r="E298" s="202"/>
      <c r="F298" s="202"/>
      <c r="G298" s="203"/>
      <c r="H298" s="202"/>
      <c r="I298" s="202"/>
      <c r="J298" s="202"/>
      <c r="K298" s="204"/>
      <c r="L298" s="204"/>
      <c r="M298" s="205"/>
      <c r="N298" s="205"/>
      <c r="O298" s="205"/>
    </row>
    <row r="299" spans="1:15" ht="15.75" customHeight="1" x14ac:dyDescent="0.25">
      <c r="A299" s="200"/>
      <c r="B299" s="201"/>
      <c r="C299" s="200"/>
      <c r="D299" s="202"/>
      <c r="E299" s="202"/>
      <c r="F299" s="202"/>
      <c r="G299" s="203"/>
      <c r="H299" s="202"/>
      <c r="I299" s="202"/>
      <c r="J299" s="202"/>
      <c r="K299" s="204"/>
      <c r="L299" s="204"/>
      <c r="M299" s="205"/>
      <c r="N299" s="205"/>
      <c r="O299" s="205"/>
    </row>
    <row r="300" spans="1:15" ht="15.75" customHeight="1" x14ac:dyDescent="0.25">
      <c r="A300" s="200"/>
      <c r="B300" s="201"/>
      <c r="C300" s="200"/>
      <c r="D300" s="202"/>
      <c r="E300" s="202"/>
      <c r="F300" s="202"/>
      <c r="G300" s="203"/>
      <c r="H300" s="202"/>
      <c r="I300" s="202"/>
      <c r="J300" s="202"/>
      <c r="K300" s="204"/>
      <c r="L300" s="204"/>
      <c r="M300" s="205"/>
      <c r="N300" s="205"/>
      <c r="O300" s="205"/>
    </row>
    <row r="301" spans="1:15" ht="15.75" customHeight="1" x14ac:dyDescent="0.25">
      <c r="A301" s="200"/>
      <c r="B301" s="201"/>
      <c r="C301" s="200"/>
      <c r="D301" s="202"/>
      <c r="E301" s="202"/>
      <c r="F301" s="202"/>
      <c r="G301" s="203"/>
      <c r="H301" s="202"/>
      <c r="I301" s="202"/>
      <c r="J301" s="202"/>
      <c r="K301" s="204"/>
      <c r="L301" s="204"/>
      <c r="M301" s="205"/>
      <c r="N301" s="205"/>
      <c r="O301" s="205"/>
    </row>
    <row r="302" spans="1:15" ht="15.75" customHeight="1" x14ac:dyDescent="0.25">
      <c r="A302" s="200"/>
      <c r="B302" s="201"/>
      <c r="C302" s="200"/>
      <c r="D302" s="202"/>
      <c r="E302" s="202"/>
      <c r="F302" s="202"/>
      <c r="G302" s="203"/>
      <c r="H302" s="202"/>
      <c r="I302" s="202"/>
      <c r="J302" s="202"/>
      <c r="K302" s="204"/>
      <c r="L302" s="204"/>
      <c r="M302" s="205"/>
      <c r="N302" s="205"/>
      <c r="O302" s="205"/>
    </row>
    <row r="303" spans="1:15" ht="15.75" customHeight="1" x14ac:dyDescent="0.25">
      <c r="A303" s="200"/>
      <c r="B303" s="201"/>
      <c r="C303" s="200"/>
      <c r="D303" s="202"/>
      <c r="E303" s="202"/>
      <c r="F303" s="202"/>
      <c r="G303" s="203"/>
      <c r="H303" s="202"/>
      <c r="I303" s="202"/>
      <c r="J303" s="202"/>
      <c r="K303" s="204"/>
      <c r="L303" s="204"/>
      <c r="M303" s="205"/>
      <c r="N303" s="205"/>
      <c r="O303" s="205"/>
    </row>
    <row r="304" spans="1:15" ht="15.75" customHeight="1" x14ac:dyDescent="0.25">
      <c r="A304" s="200"/>
      <c r="B304" s="201"/>
      <c r="C304" s="200"/>
      <c r="D304" s="202"/>
      <c r="E304" s="202"/>
      <c r="F304" s="202"/>
      <c r="G304" s="203"/>
      <c r="H304" s="202"/>
      <c r="I304" s="202"/>
      <c r="J304" s="202"/>
      <c r="K304" s="204"/>
      <c r="L304" s="204"/>
      <c r="M304" s="205"/>
      <c r="N304" s="205"/>
      <c r="O304" s="205"/>
    </row>
    <row r="305" spans="1:15" ht="15.75" customHeight="1" x14ac:dyDescent="0.25">
      <c r="A305" s="200"/>
      <c r="B305" s="201"/>
      <c r="C305" s="200"/>
      <c r="D305" s="202"/>
      <c r="E305" s="202"/>
      <c r="F305" s="202"/>
      <c r="G305" s="203"/>
      <c r="H305" s="202"/>
      <c r="I305" s="202"/>
      <c r="J305" s="202"/>
      <c r="K305" s="204"/>
      <c r="L305" s="204"/>
      <c r="M305" s="205"/>
      <c r="N305" s="205"/>
      <c r="O305" s="205"/>
    </row>
    <row r="306" spans="1:15" ht="15.75" customHeight="1" x14ac:dyDescent="0.25">
      <c r="A306" s="200"/>
      <c r="B306" s="201"/>
      <c r="C306" s="200"/>
      <c r="D306" s="202"/>
      <c r="E306" s="202"/>
      <c r="F306" s="202"/>
      <c r="G306" s="203"/>
      <c r="H306" s="202"/>
      <c r="I306" s="202"/>
      <c r="J306" s="202"/>
      <c r="K306" s="204"/>
      <c r="L306" s="204"/>
      <c r="M306" s="205"/>
      <c r="N306" s="205"/>
      <c r="O306" s="205"/>
    </row>
    <row r="307" spans="1:15" ht="15.75" customHeight="1" x14ac:dyDescent="0.25">
      <c r="A307" s="200"/>
      <c r="B307" s="201"/>
      <c r="C307" s="200"/>
      <c r="D307" s="202"/>
      <c r="E307" s="202"/>
      <c r="F307" s="202"/>
      <c r="G307" s="203"/>
      <c r="H307" s="202"/>
      <c r="I307" s="202"/>
      <c r="J307" s="202"/>
      <c r="K307" s="204"/>
      <c r="L307" s="204"/>
      <c r="M307" s="205"/>
      <c r="N307" s="205"/>
      <c r="O307" s="205"/>
    </row>
    <row r="308" spans="1:15" ht="15.75" customHeight="1" x14ac:dyDescent="0.25">
      <c r="A308" s="200"/>
      <c r="B308" s="201"/>
      <c r="C308" s="200"/>
      <c r="D308" s="202"/>
      <c r="E308" s="202"/>
      <c r="F308" s="202"/>
      <c r="G308" s="203"/>
      <c r="H308" s="202"/>
      <c r="I308" s="202"/>
      <c r="J308" s="202"/>
      <c r="K308" s="204"/>
      <c r="L308" s="204"/>
      <c r="M308" s="205"/>
      <c r="N308" s="205"/>
      <c r="O308" s="205"/>
    </row>
    <row r="309" spans="1:15" ht="15.75" customHeight="1" x14ac:dyDescent="0.25">
      <c r="A309" s="200"/>
      <c r="B309" s="201"/>
      <c r="C309" s="200"/>
      <c r="D309" s="202"/>
      <c r="E309" s="202"/>
      <c r="F309" s="202"/>
      <c r="G309" s="203"/>
      <c r="H309" s="202"/>
      <c r="I309" s="202"/>
      <c r="J309" s="202"/>
      <c r="K309" s="204"/>
      <c r="L309" s="204"/>
      <c r="M309" s="205"/>
      <c r="N309" s="205"/>
      <c r="O309" s="205"/>
    </row>
    <row r="310" spans="1:15" ht="15.75" customHeight="1" x14ac:dyDescent="0.25">
      <c r="A310" s="200"/>
      <c r="B310" s="201"/>
      <c r="C310" s="200"/>
      <c r="D310" s="202"/>
      <c r="E310" s="202"/>
      <c r="F310" s="202"/>
      <c r="G310" s="203"/>
      <c r="H310" s="202"/>
      <c r="I310" s="202"/>
      <c r="J310" s="202"/>
      <c r="K310" s="204"/>
      <c r="L310" s="204"/>
      <c r="M310" s="205"/>
      <c r="N310" s="205"/>
      <c r="O310" s="205"/>
    </row>
    <row r="311" spans="1:15" ht="15.75" customHeight="1" x14ac:dyDescent="0.25">
      <c r="A311" s="200"/>
      <c r="B311" s="201"/>
      <c r="C311" s="200"/>
      <c r="D311" s="202"/>
      <c r="E311" s="202"/>
      <c r="F311" s="202"/>
      <c r="G311" s="203"/>
      <c r="H311" s="202"/>
      <c r="I311" s="202"/>
      <c r="J311" s="202"/>
      <c r="K311" s="204"/>
      <c r="L311" s="204"/>
      <c r="M311" s="205"/>
      <c r="N311" s="205"/>
      <c r="O311" s="205"/>
    </row>
    <row r="312" spans="1:15" ht="15.75" customHeight="1" x14ac:dyDescent="0.25"/>
    <row r="313" spans="1:15" ht="15.75" customHeight="1" x14ac:dyDescent="0.25"/>
    <row r="314" spans="1:15" ht="15.75" customHeight="1" x14ac:dyDescent="0.25"/>
    <row r="315" spans="1:15" ht="15.75" customHeight="1" x14ac:dyDescent="0.25"/>
    <row r="316" spans="1:15" ht="15.75" customHeight="1" x14ac:dyDescent="0.25"/>
    <row r="317" spans="1:15" ht="15.75" customHeight="1" x14ac:dyDescent="0.25"/>
    <row r="318" spans="1:15" ht="15.75" customHeight="1" x14ac:dyDescent="0.25"/>
    <row r="319" spans="1:15" ht="15.75" customHeight="1" x14ac:dyDescent="0.25"/>
    <row r="320" spans="1:1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99">
    <mergeCell ref="B34:E34"/>
    <mergeCell ref="B35:E35"/>
    <mergeCell ref="B36:E36"/>
    <mergeCell ref="A38:E38"/>
    <mergeCell ref="B39:E39"/>
    <mergeCell ref="B55:E55"/>
    <mergeCell ref="B57:E57"/>
    <mergeCell ref="B58:E58"/>
    <mergeCell ref="B59:E59"/>
    <mergeCell ref="B60:E60"/>
    <mergeCell ref="B41:E41"/>
    <mergeCell ref="B42:E42"/>
    <mergeCell ref="B43:E43"/>
    <mergeCell ref="B44:E44"/>
    <mergeCell ref="B45:E45"/>
    <mergeCell ref="B62:E62"/>
    <mergeCell ref="B64:E64"/>
    <mergeCell ref="B65:E65"/>
    <mergeCell ref="B66:E66"/>
    <mergeCell ref="B67:E67"/>
    <mergeCell ref="B47:E47"/>
    <mergeCell ref="B48:E48"/>
    <mergeCell ref="B49:E49"/>
    <mergeCell ref="B50:E50"/>
    <mergeCell ref="B61:E61"/>
    <mergeCell ref="B76:E76"/>
    <mergeCell ref="B77:E77"/>
    <mergeCell ref="B80:E80"/>
    <mergeCell ref="B81:E81"/>
    <mergeCell ref="B82:E82"/>
    <mergeCell ref="B68:E68"/>
    <mergeCell ref="B70:E70"/>
    <mergeCell ref="B71:E71"/>
    <mergeCell ref="B72:E72"/>
    <mergeCell ref="B74:E74"/>
    <mergeCell ref="B94:E94"/>
    <mergeCell ref="B83:E83"/>
    <mergeCell ref="B84:E84"/>
    <mergeCell ref="B87:E87"/>
    <mergeCell ref="B88:E88"/>
    <mergeCell ref="B89:E89"/>
    <mergeCell ref="B111:E111"/>
    <mergeCell ref="B98:E98"/>
    <mergeCell ref="B99:E99"/>
    <mergeCell ref="B100:E100"/>
    <mergeCell ref="B101:E101"/>
    <mergeCell ref="B102:E102"/>
    <mergeCell ref="B103:E103"/>
    <mergeCell ref="B104:E104"/>
    <mergeCell ref="L1:L2"/>
    <mergeCell ref="M1:M2"/>
    <mergeCell ref="N1:N2"/>
    <mergeCell ref="B95:E95"/>
    <mergeCell ref="B96:E96"/>
    <mergeCell ref="B109:E109"/>
    <mergeCell ref="B90:E90"/>
    <mergeCell ref="B91:E91"/>
    <mergeCell ref="B92:E92"/>
    <mergeCell ref="B93:E93"/>
    <mergeCell ref="O1:O2"/>
    <mergeCell ref="A1:A2"/>
    <mergeCell ref="B1:B2"/>
    <mergeCell ref="C1:C2"/>
    <mergeCell ref="D1:E1"/>
    <mergeCell ref="F1:F2"/>
    <mergeCell ref="G1:G2"/>
    <mergeCell ref="H1:H2"/>
    <mergeCell ref="I1:I2"/>
    <mergeCell ref="K1:K2"/>
    <mergeCell ref="B10:E10"/>
    <mergeCell ref="B11:E11"/>
    <mergeCell ref="A13:E13"/>
    <mergeCell ref="B14:E14"/>
    <mergeCell ref="B15:E15"/>
    <mergeCell ref="A5:E5"/>
    <mergeCell ref="B6:E6"/>
    <mergeCell ref="B7:E7"/>
    <mergeCell ref="B8:E8"/>
    <mergeCell ref="B9:E9"/>
    <mergeCell ref="B21:E21"/>
    <mergeCell ref="B22:E22"/>
    <mergeCell ref="B23:E23"/>
    <mergeCell ref="B24:E24"/>
    <mergeCell ref="B25:E25"/>
    <mergeCell ref="B16:E16"/>
    <mergeCell ref="B17:E17"/>
    <mergeCell ref="B18:E18"/>
    <mergeCell ref="B19:E19"/>
    <mergeCell ref="B20:E20"/>
    <mergeCell ref="B31:E31"/>
    <mergeCell ref="B32:E32"/>
    <mergeCell ref="B33:E33"/>
    <mergeCell ref="B53:E53"/>
    <mergeCell ref="B54:E54"/>
    <mergeCell ref="B26:E26"/>
    <mergeCell ref="B27:E27"/>
    <mergeCell ref="B28:E28"/>
    <mergeCell ref="B29:E29"/>
    <mergeCell ref="B30:E30"/>
  </mergeCells>
  <dataValidations count="5">
    <dataValidation type="list" allowBlank="1" showErrorMessage="1" sqref="I8:I9 I22 I24:I25 I27:I28 I31:I32 I36 I39:I41 I43:I47 I57:I58 I74:I75 I77 I89:I96 I99 I107 I109">
      <formula1>"A,B,C,D"</formula1>
    </dataValidation>
    <dataValidation type="list" allowBlank="1" showErrorMessage="1" sqref="I10 I34 I59:I60 I64 I81 I83 I54:I55">
      <formula1>"A,B,C"</formula1>
    </dataValidation>
    <dataValidation type="list" allowBlank="1" showErrorMessage="1" sqref="I11 I15:I17 I19:I21 I61:I62 I65 I68:I73 I80 I82 I84:I85 I87 I98 I100:I104">
      <formula1>"Ya,Tidak"</formula1>
    </dataValidation>
    <dataValidation type="list" allowBlank="1" showErrorMessage="1" sqref="D4 D12 D37 D52 D56 D63 D79 D86 D97 D106 D108 D110">
      <formula1>"AA,A,BB,B,CC,C,D,E"</formula1>
    </dataValidation>
    <dataValidation type="list" allowBlank="1" showErrorMessage="1" sqref="I29 I33 I50 I111">
      <formula1>"A,B,C,D,E"</formula1>
    </dataValidation>
  </dataValidations>
  <hyperlinks>
    <hyperlink ref="O8" r:id="rId1"/>
    <hyperlink ref="O18" r:id="rId2"/>
    <hyperlink ref="O98" r:id="rId3"/>
    <hyperlink ref="O100" r:id="rId4"/>
    <hyperlink ref="O99" r:id="rId5"/>
    <hyperlink ref="O101" r:id="rId6"/>
    <hyperlink ref="O102" r:id="rId7"/>
    <hyperlink ref="O80" r:id="rId8"/>
    <hyperlink ref="O81" r:id="rId9"/>
    <hyperlink ref="O83" r:id="rId10"/>
    <hyperlink ref="O85" r:id="rId11"/>
    <hyperlink ref="O84" r:id="rId12"/>
    <hyperlink ref="O104" r:id="rId13"/>
    <hyperlink ref="O89" r:id="rId14"/>
    <hyperlink ref="O24" r:id="rId15"/>
    <hyperlink ref="O27" r:id="rId16"/>
    <hyperlink ref="O31" r:id="rId17"/>
    <hyperlink ref="O32" r:id="rId18"/>
    <hyperlink ref="O33" r:id="rId19"/>
    <hyperlink ref="O22" r:id="rId20"/>
    <hyperlink ref="O29" r:id="rId21"/>
    <hyperlink ref="O34" r:id="rId22"/>
    <hyperlink ref="O36" r:id="rId23"/>
    <hyperlink ref="O39" r:id="rId24"/>
    <hyperlink ref="O41" r:id="rId25"/>
    <hyperlink ref="O45" r:id="rId26"/>
    <hyperlink ref="O46" r:id="rId27"/>
    <hyperlink ref="O43" r:id="rId28"/>
    <hyperlink ref="O44" r:id="rId29"/>
    <hyperlink ref="O47" r:id="rId30"/>
    <hyperlink ref="O50" r:id="rId31"/>
    <hyperlink ref="O55" r:id="rId32"/>
    <hyperlink ref="O58" r:id="rId33"/>
    <hyperlink ref="O59" r:id="rId34"/>
    <hyperlink ref="O61" r:id="rId35"/>
    <hyperlink ref="O62" r:id="rId36"/>
    <hyperlink ref="O68" r:id="rId37"/>
    <hyperlink ref="O70" r:id="rId38"/>
    <hyperlink ref="O71" r:id="rId39"/>
    <hyperlink ref="O69" r:id="rId40"/>
    <hyperlink ref="O72" r:id="rId41"/>
    <hyperlink ref="O73" r:id="rId42"/>
    <hyperlink ref="O74" r:id="rId43"/>
    <hyperlink ref="O75" r:id="rId44"/>
    <hyperlink ref="O77" r:id="rId45"/>
    <hyperlink ref="O87" r:id="rId46"/>
    <hyperlink ref="O82" r:id="rId47"/>
    <hyperlink ref="O90" r:id="rId48"/>
    <hyperlink ref="O91" r:id="rId49"/>
    <hyperlink ref="O92" r:id="rId50"/>
    <hyperlink ref="O93" r:id="rId51"/>
    <hyperlink ref="O94" r:id="rId52"/>
    <hyperlink ref="O95" r:id="rId53"/>
    <hyperlink ref="O96" r:id="rId54"/>
    <hyperlink ref="O64" r:id="rId55"/>
    <hyperlink ref="O65" r:id="rId56"/>
    <hyperlink ref="O107" r:id="rId57"/>
    <hyperlink ref="O15" r:id="rId58"/>
    <hyperlink ref="O16" r:id="rId59"/>
    <hyperlink ref="O19" r:id="rId60"/>
    <hyperlink ref="O60" r:id="rId61"/>
    <hyperlink ref="O9" r:id="rId62"/>
    <hyperlink ref="O54" r:id="rId63"/>
    <hyperlink ref="O103" r:id="rId64"/>
  </hyperlinks>
  <pageMargins left="0.39370078740157483" right="0.70866141732283472" top="0.74803149606299213" bottom="0.74803149606299213" header="0" footer="0"/>
  <pageSetup paperSize="5" scale="50" orientation="landscape" r:id="rId65"/>
  <drawing r:id="rId66"/>
  <legacyDrawing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Penjelasan Penilaian</vt:lpstr>
      <vt:lpstr>Cluster Unit</vt:lpstr>
      <vt:lpstr>Evaluator</vt:lpstr>
      <vt:lpstr>LKE Utama</vt:lpstr>
      <vt:lpstr>BAKESBANGPOL</vt:lpstr>
      <vt:lpstr>BAKESBANGPOL!Print_Area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2023-05-29T01:19:09Z</cp:lastPrinted>
  <dcterms:created xsi:type="dcterms:W3CDTF">2023-04-17T07:40:58Z</dcterms:created>
  <dcterms:modified xsi:type="dcterms:W3CDTF">2023-07-22T06:00:00Z</dcterms:modified>
</cp:coreProperties>
</file>