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Penyusunan Program dan Keuangan\SAKIB\SAKIP 2023\"/>
    </mc:Choice>
  </mc:AlternateContent>
  <xr:revisionPtr revIDLastSave="0" documentId="13_ncr:1_{0C337F39-C236-4B59-AFA3-38915C1302DB}" xr6:coauthVersionLast="47" xr6:coauthVersionMax="47" xr10:uidLastSave="{00000000-0000-0000-0000-000000000000}"/>
  <bookViews>
    <workbookView xWindow="-108" yWindow="-108" windowWidth="23256" windowHeight="12456" firstSheet="1" activeTab="4" xr2:uid="{00000000-000D-0000-FFFF-FFFF00000000}"/>
  </bookViews>
  <sheets>
    <sheet name="Penjelasan Penilaian" sheetId="1" r:id="rId1"/>
    <sheet name="Cluster Unit" sheetId="2" r:id="rId2"/>
    <sheet name="Evaluator" sheetId="3" r:id="rId3"/>
    <sheet name="LKE Utama" sheetId="4" r:id="rId4"/>
    <sheet name="Kecamatan Trawas" sheetId="5" r:id="rId5"/>
  </sheets>
  <calcPr calcId="181029"/>
</workbook>
</file>

<file path=xl/calcChain.xml><?xml version="1.0" encoding="utf-8"?>
<calcChain xmlns="http://schemas.openxmlformats.org/spreadsheetml/2006/main">
  <c r="D11" i="4" l="1"/>
  <c r="J180" i="5" l="1"/>
  <c r="C179" i="5"/>
  <c r="E179" i="5" s="1"/>
  <c r="J178" i="5"/>
  <c r="C177" i="5"/>
  <c r="E177" i="5" s="1"/>
  <c r="J176" i="5"/>
  <c r="C175" i="5"/>
  <c r="E175" i="5" s="1"/>
  <c r="J173" i="5"/>
  <c r="J169" i="5"/>
  <c r="J165" i="5"/>
  <c r="J160" i="5"/>
  <c r="J155" i="5"/>
  <c r="J153" i="5"/>
  <c r="J151" i="5"/>
  <c r="C150" i="5"/>
  <c r="J149" i="5"/>
  <c r="J148" i="5"/>
  <c r="J147" i="5"/>
  <c r="J146" i="5"/>
  <c r="J145" i="5"/>
  <c r="J144" i="5"/>
  <c r="J143" i="5"/>
  <c r="J142" i="5"/>
  <c r="J141" i="5"/>
  <c r="J140" i="5"/>
  <c r="C139" i="5"/>
  <c r="J138" i="5"/>
  <c r="J137" i="5"/>
  <c r="J136" i="5"/>
  <c r="J133" i="5"/>
  <c r="J132" i="5"/>
  <c r="C131" i="5"/>
  <c r="J128" i="5"/>
  <c r="J127" i="5"/>
  <c r="J126" i="5"/>
  <c r="J124" i="5"/>
  <c r="J122" i="5"/>
  <c r="J120" i="5"/>
  <c r="J113" i="5"/>
  <c r="J112" i="5"/>
  <c r="J110" i="5"/>
  <c r="J107" i="5"/>
  <c r="C106" i="5"/>
  <c r="J104" i="5"/>
  <c r="J101" i="5"/>
  <c r="J100" i="5"/>
  <c r="J97" i="5"/>
  <c r="J93" i="5"/>
  <c r="J91" i="5"/>
  <c r="C90" i="5"/>
  <c r="J89" i="5"/>
  <c r="J87" i="5"/>
  <c r="J86" i="5"/>
  <c r="C85" i="5"/>
  <c r="J82" i="5"/>
  <c r="J74" i="5"/>
  <c r="J66" i="5"/>
  <c r="J64" i="5"/>
  <c r="J63" i="5"/>
  <c r="J58" i="5"/>
  <c r="J55" i="5"/>
  <c r="C53" i="5"/>
  <c r="J50" i="5"/>
  <c r="J48" i="5"/>
  <c r="J46" i="5"/>
  <c r="J44" i="5"/>
  <c r="J43" i="5"/>
  <c r="J40" i="5"/>
  <c r="J38" i="5"/>
  <c r="J37" i="5"/>
  <c r="J34" i="5"/>
  <c r="J33" i="5"/>
  <c r="J31" i="5"/>
  <c r="J30" i="5"/>
  <c r="J29" i="5"/>
  <c r="J28" i="5"/>
  <c r="J25" i="5"/>
  <c r="J24" i="5"/>
  <c r="J23" i="5"/>
  <c r="C20" i="5"/>
  <c r="J18" i="5"/>
  <c r="J16" i="5"/>
  <c r="J12" i="5"/>
  <c r="J8" i="5"/>
  <c r="J7" i="5"/>
  <c r="J6" i="5"/>
  <c r="C4" i="5"/>
  <c r="D6" i="4"/>
  <c r="E174" i="5" l="1"/>
  <c r="J4" i="5"/>
  <c r="G4" i="5" s="1"/>
  <c r="E4" i="5"/>
  <c r="J20" i="5"/>
  <c r="G20" i="5" s="1"/>
  <c r="E20" i="5"/>
  <c r="J53" i="5"/>
  <c r="G53" i="5" s="1"/>
  <c r="E53" i="5"/>
  <c r="J85" i="5"/>
  <c r="G85" i="5" s="1"/>
  <c r="E85" i="5"/>
  <c r="J90" i="5"/>
  <c r="G90" i="5" s="1"/>
  <c r="E90" i="5"/>
  <c r="J106" i="5"/>
  <c r="G106" i="5" s="1"/>
  <c r="E106" i="5"/>
  <c r="J131" i="5"/>
  <c r="G131" i="5" s="1"/>
  <c r="E131" i="5"/>
  <c r="J139" i="5"/>
  <c r="G139" i="5" s="1"/>
  <c r="E139" i="5"/>
  <c r="J150" i="5"/>
  <c r="G150" i="5" s="1"/>
  <c r="E150" i="5"/>
  <c r="E130" i="5" l="1"/>
  <c r="E84" i="5"/>
  <c r="E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2" authorId="0" shapeId="0" xr:uid="{00000000-0006-0000-0400-000001000000}">
      <text>
        <r>
          <rPr>
            <sz val="11"/>
            <color theme="1"/>
            <rFont val="Calibri"/>
            <scheme val="minor"/>
          </rPr>
          <t>======
ID#AAAAtUQcQK0
asdpwil1 rbmenpan    (2022-07-04 01:58:37)
Disamakan dengan di tingkat Instansi 1b no 7</t>
        </r>
      </text>
    </comment>
    <comment ref="B104" authorId="0" shapeId="0" xr:uid="{00000000-0006-0000-0400-000002000000}">
      <text>
        <r>
          <rPr>
            <sz val="11"/>
            <color theme="1"/>
            <rFont val="Calibri"/>
            <scheme val="minor"/>
          </rPr>
          <t>======
ID#AAAAtUQcQKw
asdpwil1 rbmenpan    (2022-07-04 02:34:23)
Jawaban no 6, disamakan dengan jawaban no 5</t>
        </r>
      </text>
    </comment>
    <comment ref="B107" authorId="0" shapeId="0" xr:uid="{00000000-0006-0000-0400-000003000000}">
      <text>
        <r>
          <rPr>
            <sz val="11"/>
            <color theme="1"/>
            <rFont val="Calibri"/>
            <scheme val="minor"/>
          </rPr>
          <t>======
ID#AAAAtUQcQK4
asdpwil1 rbmenpan    (2022-07-04 02:28:45)
Pindahan dari komponen kualitas, ke implementasi</t>
        </r>
      </text>
    </comment>
    <comment ref="B111" authorId="0" shapeId="0" xr:uid="{00000000-0006-0000-0400-000004000000}">
      <text>
        <r>
          <rPr>
            <sz val="11"/>
            <color theme="1"/>
            <rFont val="Calibri"/>
            <scheme val="minor"/>
          </rPr>
          <t>======
ID#AAAAtUQcQK8
asdpwil1 rbmenpan    (2022-06-14 11:05:22)
Hal ini hanya bisa dilakukan di tingkat instansi</t>
        </r>
      </text>
    </comment>
  </commentList>
</comments>
</file>

<file path=xl/sharedStrings.xml><?xml version="1.0" encoding="utf-8"?>
<sst xmlns="http://schemas.openxmlformats.org/spreadsheetml/2006/main" count="1058" uniqueCount="498">
  <si>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</si>
  <si>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</si>
  <si>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</si>
  <si>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</si>
  <si>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</si>
  <si>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</si>
  <si>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</si>
  <si>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</si>
  <si>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</si>
  <si>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</si>
  <si>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</si>
  <si>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</si>
  <si>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</si>
  <si>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</si>
  <si>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</si>
  <si>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</si>
  <si>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</si>
  <si>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</si>
  <si>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</si>
  <si>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</si>
  <si>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</si>
  <si>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</si>
  <si>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</si>
  <si>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</si>
  <si>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</si>
  <si>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</si>
  <si>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</si>
  <si>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</si>
  <si>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</si>
  <si>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</si>
  <si>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</si>
  <si>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</si>
  <si>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</si>
  <si>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</si>
  <si>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</si>
  <si>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</si>
  <si>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</si>
  <si>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</si>
  <si>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</si>
  <si>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</si>
  <si>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</si>
  <si>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</si>
  <si>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</si>
  <si>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</si>
  <si>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</si>
  <si>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</si>
  <si>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</si>
  <si>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</si>
  <si>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</si>
  <si>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</si>
  <si>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</si>
  <si>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</si>
  <si>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</si>
  <si>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</si>
  <si>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</si>
  <si>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</si>
  <si>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</si>
  <si>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</si>
  <si>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</si>
  <si>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</si>
  <si>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</si>
  <si>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</si>
  <si>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</si>
  <si>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</si>
  <si>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</si>
  <si>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</si>
  <si>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</si>
  <si>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</si>
  <si>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</si>
  <si>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</si>
  <si>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</si>
  <si>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</si>
  <si>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</si>
  <si>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</si>
  <si>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</si>
  <si>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</si>
  <si>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</si>
  <si>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</si>
  <si>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</si>
  <si>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</si>
  <si>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</si>
  <si>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</si>
  <si>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</si>
  <si>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</si>
  <si>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</si>
  <si>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</si>
  <si>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</si>
  <si>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</si>
  <si>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</si>
  <si>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</si>
  <si>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</si>
  <si>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</si>
  <si>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</si>
  <si>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</si>
  <si>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</si>
  <si>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</si>
  <si>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</si>
  <si>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</si>
  <si>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</si>
  <si>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</si>
  <si>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</si>
  <si>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</si>
  <si>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</si>
  <si>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</si>
  <si>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</si>
  <si>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</si>
  <si>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</si>
  <si>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</si>
  <si>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</si>
  <si>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</si>
  <si>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</si>
  <si>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</si>
  <si>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</si>
  <si>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</si>
  <si>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</si>
  <si>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</si>
  <si>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</si>
  <si>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</si>
  <si>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</si>
  <si>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</si>
  <si>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</si>
  <si>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</si>
  <si>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</si>
  <si>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</si>
  <si>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</si>
  <si>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</si>
  <si>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</si>
  <si>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</si>
  <si>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</si>
  <si>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</si>
  <si>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</si>
  <si>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</si>
  <si>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</si>
  <si>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</si>
  <si>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</si>
  <si>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</si>
  <si>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</si>
  <si>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</si>
  <si>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</si>
  <si>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</si>
  <si>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</si>
  <si>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</si>
  <si>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</si>
  <si>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</si>
  <si>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</si>
  <si>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</si>
  <si>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</si>
  <si>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</si>
  <si>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</si>
  <si>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</si>
  <si>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</si>
  <si>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</si>
  <si>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</si>
  <si>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</si>
  <si>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</si>
  <si>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</si>
  <si>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</si>
  <si>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</si>
  <si>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</si>
  <si>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</si>
  <si>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</si>
  <si>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</si>
  <si>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</si>
  <si>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</si>
  <si>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</si>
  <si>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</si>
  <si>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</si>
  <si>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</si>
  <si>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</si>
  <si>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</si>
  <si>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</si>
  <si>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</si>
  <si>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</si>
  <si>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</si>
  <si>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</si>
  <si>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</si>
  <si>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</si>
  <si>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</si>
  <si>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</si>
  <si>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</si>
  <si>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</si>
  <si>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</si>
  <si>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</si>
  <si>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</si>
  <si>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</si>
  <si>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</si>
  <si>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</si>
  <si>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</si>
  <si>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</si>
  <si>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</si>
  <si>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</si>
  <si>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</si>
  <si>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</si>
  <si>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</si>
  <si>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</si>
  <si>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</si>
  <si>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</si>
  <si>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</si>
  <si>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</si>
  <si>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</si>
  <si>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</si>
  <si>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</si>
  <si>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</si>
  <si>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</si>
  <si>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</si>
  <si>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</si>
  <si>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</si>
  <si>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</si>
  <si>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</si>
  <si>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</si>
  <si>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</si>
  <si>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</si>
  <si>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</si>
  <si>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</si>
  <si>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</si>
  <si>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</si>
  <si>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</si>
  <si>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</si>
  <si>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</si>
  <si>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</si>
  <si>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</si>
  <si>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</si>
  <si>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</si>
  <si>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</si>
  <si>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</si>
  <si>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</si>
  <si>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</si>
  <si>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</si>
  <si>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</si>
  <si>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</si>
  <si>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</si>
  <si>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</si>
  <si>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</si>
  <si>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</si>
  <si>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</si>
  <si>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</si>
  <si>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</si>
  <si>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</si>
  <si>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</si>
  <si>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</si>
  <si>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rgb="FF000000"/>
        <rFont val="Arial"/>
      </rPr>
      <t>Pengukuran kinerja telah mempengaruhi penyesuaian (</t>
    </r>
    <r>
      <rPr>
        <sz val="12"/>
        <color rgb="FF000000"/>
        <rFont val="Arial"/>
      </rPr>
      <t>Refocusing</t>
    </r>
    <r>
      <rPr>
        <sz val="12"/>
        <color rgb="FF000000"/>
        <rFont val="Arial"/>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</si>
  <si>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</si>
  <si>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</si>
  <si>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</si>
  <si>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</si>
  <si>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</si>
  <si>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</si>
  <si>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</si>
  <si>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</si>
  <si>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</si>
  <si>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</si>
  <si>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</si>
  <si>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</si>
  <si>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</si>
  <si>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</si>
  <si>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</si>
  <si>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</si>
  <si>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</si>
  <si>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</si>
  <si>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</si>
  <si>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</si>
  <si>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</si>
  <si>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</si>
  <si>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</si>
  <si>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</si>
  <si>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</si>
  <si>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</si>
  <si>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</si>
  <si>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</si>
  <si>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</si>
  <si>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</si>
  <si>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</si>
  <si>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</si>
  <si>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</si>
  <si>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</si>
  <si>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</si>
  <si>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</si>
  <si>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</si>
  <si>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</si>
  <si>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</si>
  <si>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</si>
  <si>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</si>
  <si>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</si>
  <si>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</si>
  <si>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</si>
  <si>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</si>
  <si>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</si>
  <si>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</si>
  <si>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</si>
  <si>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</si>
  <si>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</si>
  <si>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</si>
  <si>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</si>
  <si>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</si>
  <si>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</si>
  <si>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</si>
  <si>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</si>
  <si>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</si>
  <si>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</si>
  <si>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</si>
  <si>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</si>
  <si>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</si>
  <si>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</si>
  <si>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</si>
  <si>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</si>
  <si>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</si>
  <si>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</si>
  <si>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</si>
  <si>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</si>
  <si>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</si>
  <si>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</si>
  <si>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</si>
  <si>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</si>
  <si>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</si>
  <si>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</si>
  <si>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</si>
  <si>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</si>
  <si>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</si>
  <si>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</si>
  <si>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</si>
  <si>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</si>
  <si>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</si>
  <si>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</si>
  <si>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</si>
  <si>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</si>
  <si>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Pada Kecamatan Trawas telah terdapat RPJMD Kabupaten Mojokerto 2021-2026 ditetapkan dengan Perda Kabupaten Mojokerto Nomor 9 Tahun 2021 dan Renstra yang di tetapkan oleh Camat Trawas dengan SK Nomor 188/65/416-304/2021</t>
  </si>
  <si>
    <t xml:space="preserve">Dokumen RPJMD Kabupaten                     Mojokerto Tahun 2021-2016 </t>
  </si>
  <si>
    <t>Renstra Kecamatan Trawas</t>
  </si>
  <si>
    <t>SK Renstra</t>
  </si>
  <si>
    <t>https://drive.google.com/file/d/1S0_ahIp1F-llR61YQ4N8fCE9HFuFjSDw/view?usp=share_link</t>
  </si>
  <si>
    <t>https://drive.google.com/file/d/13CNSoErA_BPezWQsuzcZCo8sIzviFykb/view?usp=share_link</t>
  </si>
  <si>
    <t>https://drive.google.com/file/d/1eGo8DwwbRx1pNKaHobTSpKRueUX9y1au/view?usp=share_link</t>
  </si>
  <si>
    <t>Pada Kecamatan Trawas telah dibuat Perjanjian Kinerja Tahun 2022 dan Perjanjian Kinerja Tahun 2023 serta Renja Tahun 2022 dan Renja Tahun 2023</t>
  </si>
  <si>
    <t>RENJA Tahun 2022</t>
  </si>
  <si>
    <t>RENJA TAHUN 2023</t>
  </si>
  <si>
    <t>Tika</t>
  </si>
  <si>
    <t>https://drive.google.com/file/d/1AsA86cB9vGwT-uFesQEflZ6Jyh_7ZoAu/view?usp=share_link</t>
  </si>
  <si>
    <t>https://drive.google.com/file/d/1mhLBurXmgalUf77ewmTwa3ywRlJIVcxF/view?usp=share_link</t>
  </si>
  <si>
    <t>Perjanjian Kinerja Tahun 2022</t>
  </si>
  <si>
    <t>Perjanjian Kinerja Tahun 2023</t>
  </si>
  <si>
    <t>Masing - Masing Pegawai Telah Membuat Rencana Aksi</t>
  </si>
  <si>
    <t>https://drive.google.com/file/d/12SnJ0dMTRLXcoz6R8e7DxllaQonhWjpK/view?usp=share_link</t>
  </si>
  <si>
    <t>Rencana Aksi 2022</t>
  </si>
  <si>
    <t>Rencana Aksi 2023</t>
  </si>
  <si>
    <t>Dokumen Laporan Kinerja Kecamatan Trawas telah disusun secara berkualitas sesuai dengan standar.</t>
  </si>
  <si>
    <t xml:space="preserve">Laporan Kinerja </t>
  </si>
  <si>
    <t>https://drive.google.com/file/d/19akCduWdboDPpdvd_8axjja8sCekplPw/view?usp=share_link</t>
  </si>
  <si>
    <t>Dokumen Laporan Kinerja Kecamatan Trawas telah mengungkap seluruh informasi tentang pencapaian kinerja</t>
  </si>
  <si>
    <t>https://drive.google.com/file/d/1HaoVKErAf5ktqWVIk13IS4FAYb_OAFpD/view?usp=share_link</t>
  </si>
  <si>
    <t>Dokumen Laporan Kinerja Kecamatan Trawas  telah menginfokan perbandingan realisasi kinerja dengan target jangka menengah.</t>
  </si>
  <si>
    <t>Dokumen Laporan Kinerja Kecamatan Trawas telah menginfokan perbandingan realisasi kinerja dengan realisasi kinerja tahun-tahun sebelumnya.</t>
  </si>
  <si>
    <t>https://drive.google.com/file/d/1peHM3Rs0zbvOJrvO_Vo4g7JaU5atelA6/view?usp=share_link</t>
  </si>
  <si>
    <t>https://drive.google.com/file/d/1jRuFC2ZDf0EGsbhBi9JDOACDsAHh6J9Z/view?usp=share_link</t>
  </si>
  <si>
    <t>https://drive.google.com/file/d/15qWvWaHrUBkqmScEfW1m7ZMPJGTHk8Ck/view?usp=share_link</t>
  </si>
  <si>
    <t>Dokumen Laporan Kinerja Kecamatan Trawas telah menginfokan perbandingan realisasi kinerja dengan realiasi kinerja di level nasional/internasional (Benchmark Kinerja).</t>
  </si>
  <si>
    <t>https://drive.google.com/file/d/1QKwoYplPwKRrcNDQjlyx4W0fINNl9iFI/view?usp=share_link</t>
  </si>
  <si>
    <t>Dokumen Laporan Kinerja Kecamatan Trawas telah menginfokan kualitas atas capaian kinerja beserta upaya nyata dan/atau hambatannya.</t>
  </si>
  <si>
    <t>Dokumen Laporan Kinerja Kecamatan Trawas telah menginfokan efisiensi atas penggunaan sumber daya dalam mencapai kinerja.</t>
  </si>
  <si>
    <t>https://drive.google.com/file/d/1NfndDTU9u2k4TAWSukFCfsAOR9bKYzEr/view?usp=share_link</t>
  </si>
  <si>
    <t>https://drive.google.com/file/d/1blM0MMG6ojyjMZAzTAZPYfBqDh8UsvlB/view?usp=share_link</t>
  </si>
  <si>
    <t>Dokumen Laporan Kinerja Kecamatan Trawas telah menginfokan upaya perbaikan dan penyempurnaan kinerja ke depan (Rekomendasi perbaikan kinerja).</t>
  </si>
  <si>
    <t>Renstra Tahun 2021-2026 Kecamatan Trawas</t>
  </si>
  <si>
    <t>https://drive.google.com/file/d/1xuAjX8HUftrrkRCT8OSGZOpddLLbYnpF/view?usp=share_link</t>
  </si>
  <si>
    <t>IKU 2022</t>
  </si>
  <si>
    <t>Indikator Kinerja Utama (IKU) Kecamatan Trawas telah menggambarkan kondisi Kinerja Utama yang harus dicapai, tertuang secara berkelanjutan.</t>
  </si>
  <si>
    <t>Renstra 2021-2026 Kecamatan Trawas</t>
  </si>
  <si>
    <t>Ukuran Keberhasilan (Indikator Kinerja) yang terdapat dalam Renstra Kecamatan Trawas Tahun 2021-2026  telah memenuhi kriteria SMART.</t>
  </si>
  <si>
    <t>Ukuran Keberhasilan (Indikator Kinerja) yang terdapat dalam Perjanjian Kinerja  telah memenuhi kriteria SMART.</t>
  </si>
  <si>
    <t>Kecamatan Trawas telah menetapkan target dalam Perencanaan Kinerja yang yertuang dalam RENSTRA dapat dicapai (achievable), menantang, dan realistis.</t>
  </si>
  <si>
    <t>Kecamatan Trawas telah menetapkan target Perencanaan Kinerja yang tertuang dalam Perjanjian Kinerja dapat dicapai (achievable), menantang, dan realistis.</t>
  </si>
  <si>
    <t>Dokumen Perencanaan Renstra , Renja dan Perjanjian Kinerja telah diformalkan</t>
  </si>
  <si>
    <t>SK Renja</t>
  </si>
  <si>
    <t>https://drive.google.com/file/d/1jfbTw-E3p04zgTmL8qGaZHj-7jlyYnau/view?usp=share_link</t>
  </si>
  <si>
    <t>Dokumen Perencanaan Kinerja Kecamatan Trawas telah dipublikasikan tepat waktu.</t>
  </si>
  <si>
    <t>https://drive.google.com/file/d/1mb1m04ugrLA4yTnuZHGdeg4HvbwviLt9/view?usp=share_link</t>
  </si>
  <si>
    <t>https://drive.google.com/file/d/16xc-NUN_GsdaQC0HiAVFzHFjRV0T7jfc/view?usp=share_link</t>
  </si>
  <si>
    <t>https://drive.google.com/file/d/1zRPdPSH2kNOUQbib66b7LgRVA4xlRuyJ/view?usp=share_link</t>
  </si>
  <si>
    <t>RENSTRA</t>
  </si>
  <si>
    <t>Kualitas Rumusan Hasil (Tujuan/Sasaran) telah jelas menggambarkan kondisi kinerja yang akan dicapai telah tertuang dalam Renstra Kecamatan Trawas</t>
  </si>
  <si>
    <t>Kualitas Rumusan Hasil (Tujuan/Sasaran) telah jelas menggambarkan kondisi kinerja yang akan dicapai telah tertuang dalam Perjanjian Kinerja</t>
  </si>
  <si>
    <t>https://drive.google.com/file/d/1dyIRvXc_v_80fVOx8RZHtmbk_k_DaAP-/view?usp=share_link</t>
  </si>
  <si>
    <t>Renstra Kecamatan Trawas telah menggambarkan Kebutuhan atas Kinerja sebenarnya yang perlu dicapai yang tertuang dalam matrik RENSTRA Kecamatan Trawas</t>
  </si>
  <si>
    <t>Dokumen Perencanaan Kinerja pada Kecamatan Trawas telah menggambarkan hubungan yang berkesinambungan, serta selaras antara Kondisi/Hasil yang akan dicapai di setiap level jabatan</t>
  </si>
  <si>
    <t>https://drive.google.com/file/d/1O6OcbPnLy72CDHGr1Psz7I81KMp6hrv9/view?usp=share_link</t>
  </si>
  <si>
    <t>Cascading Tahun 2022</t>
  </si>
  <si>
    <t>Cascading Tahun 2023</t>
  </si>
  <si>
    <t>https://drive.google.com/file/d/1mSx4hDLoUSu1D9ctCYNmUgD_m_ecPmMY/view?usp=share_link</t>
  </si>
  <si>
    <t>https://drive.google.com/file/d/11SqNFKp1VGRkDKQf8Z_xUtlvACyfkXlN/view?usp=share_link</t>
  </si>
  <si>
    <t>Bukti Upload RENSTRA di esr.menpan.go.id</t>
  </si>
  <si>
    <t>Bukti Upload RENJA di esr.menpan.go.id</t>
  </si>
  <si>
    <t>Bukti Upload Perjanjian Kinerja di esr.menpan.go.id</t>
  </si>
  <si>
    <t>Tidak Ada</t>
  </si>
  <si>
    <t>Tidak ada</t>
  </si>
  <si>
    <t>Pada kecamatan Trawas setiap pegawai sudah merumuskan dan menetapkan Perencanaan Kinerja melalui Perjanjian Kinerja dan juga SKP</t>
  </si>
  <si>
    <t>SKP 2022</t>
  </si>
  <si>
    <t>Pada Kecamatan Trawas Anggaran yang ditetapkan telah mengacu pada Kinerja yang ingin dicapai yang tertuang di Perjanjian Kinerja seta Realisasi Kinerja tertuang dalam Laporan Kinerja</t>
  </si>
  <si>
    <t>Laporan Kinerja Tahun 2022</t>
  </si>
  <si>
    <r>
      <t xml:space="preserve">Target yang ditetapkan dalam Perencanaan Kinerja telah dicapai dengan baik, atau setidaknya masih </t>
    </r>
    <r>
      <rPr>
        <i/>
        <sz val="12"/>
        <color theme="1"/>
        <rFont val="Arial"/>
      </rPr>
      <t>on the right track</t>
    </r>
    <r>
      <rPr>
        <sz val="12"/>
        <color theme="1"/>
        <rFont val="Arial"/>
      </rPr>
      <t>.</t>
    </r>
  </si>
  <si>
    <t>Target yang ditetapkan dalam Perencanaan Kinerja Kecamatan Trawas telah dicapai dengan baik, atau setidaknya masih on the right track seperti yan tertuang pada Renstra dan Perjanjian Kinerja</t>
  </si>
  <si>
    <t xml:space="preserve">Kecamatan Trawas selalu memantau secara berkala Capaian Kinerja sehingga Rencana Aksi Kinerja dapat berjalan dinamis melalui Kegiatan Monev Capaian Kinerja yang dilakukan tiap Triwulan </t>
  </si>
  <si>
    <t>Monev Capaian Kinerja melalui Aplikasi Aksara</t>
  </si>
  <si>
    <t>Laporan E-81 Hasil Aplikasi Aksara</t>
  </si>
  <si>
    <t>https://drive.google.com/file/d/1VjwNgFBabjg11y1KS-Ca_ZRNvIRMI5YC/view?usp=share_link</t>
  </si>
  <si>
    <t>https://drive.google.com/file/d/1rSlTosMPgAvp7LQHsjVn5PDG_HQt7hvg/view?usp=share_link</t>
  </si>
  <si>
    <t>https://drive.google.com/file/d/12sOmMiJJszkpWLAfm9bZIOIZeg6mFf1z/view?usp=share_link</t>
  </si>
  <si>
    <t>Kecamatan Trawas telah melakukan perbaikan / penyempurnaan Dokumen Perencanaan Kinerja yang ditetapkan dari hasil analisis perbaikan kinerja sebelumnya melalui Monev Capaian Kinerja yang selalu rutin dilaksanakan tiap Triwulan dan juga melalui Laporan rutin Capaian Kinerja , Kendala dan Solusi yang selalu dibuat tiap Bulan</t>
  </si>
  <si>
    <t xml:space="preserve">Laporan Capaian Kinerja beserta Kendala dan Solusi </t>
  </si>
  <si>
    <t>https://drive.google.com/file/d/1Vkb7KyT73gVylw2GWfIa6xhGADLDPiat/view?usp=share_link</t>
  </si>
  <si>
    <t>Penyajian informasi dalam laporan kinerja Kecamatan Trawas menjadi kepedulian seluruh pegawai Kecamatan Trawas hal ini bisa terlihat dari Laporan Capaian Kinerja yang dibuat oleh masing2 Pegawai Kecamatan Trawas dalam pertanggungjawaban Perjanjian Kinerja yang telah ditetapkan</t>
  </si>
  <si>
    <t>Laporan Kinerja masing2 Pegawai Kecamatan Trawas</t>
  </si>
  <si>
    <t xml:space="preserve">Laporan Capaian Kinerja serta Solusi dan Kendala </t>
  </si>
  <si>
    <t xml:space="preserve">Evaluasi Capaian Kinerja disajikan dalan Laporan Capaian Kinerja Triwulan dan juga dituangkan di Laporan Kinerja dalam Kesimpulan Laporan Kinerja sebagai bahan evaluasi pencapaian keberhasilan kinerja </t>
  </si>
  <si>
    <t>Laporan Aktivitas Harian Pegawai Kecamatan Trawas</t>
  </si>
  <si>
    <t>Informasi dalam laporan kinerja selalu mempengaruhi perubahan budaya kinerja organisasi hal ini ditunjukan dengan Pegawai Kecamatan Trawas yang selalu mengisi Laporan Aktivitas Harian yang sesuai dengan Tupoksinya dalam Aplikasi SUHITA</t>
  </si>
  <si>
    <t>Kecamatan Trawas telah melakukan tindaklanjut seluruh rekomendasi atas hasil evaluasi akuntabilitas kinerja internal</t>
  </si>
  <si>
    <t xml:space="preserve">Bukti tindak lanjut evaluasi akuntabilitas kinerja </t>
  </si>
  <si>
    <t>Kecamatan Trawas telah memformalkan Dokumen laporan Kinerja</t>
  </si>
  <si>
    <t>Laporan Kinerja</t>
  </si>
  <si>
    <t>Setiap Pegawai Kecamatan Trawas memahami dan peduli, serta berkomitmen dalam mencapai kinerja yang telah direncanakan hal ini ditunjukkan dengan adanya Perjanjian Kinerja yang dibuat oleh masing2 Pegawai Kecamatan Trawas</t>
  </si>
  <si>
    <t>IKU 2023</t>
  </si>
  <si>
    <t>Pada Kecamatan Trawas telah terdapat Definisi Operasional yang jelas atas kinerja dan cara mengukur indikator kinerja.</t>
  </si>
  <si>
    <t>Pada Kecamatan Trawas telah Terdapat mekanisme yang jelas terhadap pengumpulan data kinerja yang dapat diandalkan.</t>
  </si>
  <si>
    <t>SOP Pengumpulan Data Kinerja</t>
  </si>
  <si>
    <t>https://drive.google.com/file/d/1sejJpRGP91N_jTIobc8iY4sqvJw7zYFx/view?usp=share_link</t>
  </si>
  <si>
    <t>https://drive.google.com/file/d/1WpC8I1E9qtee7Q6sFiaEz3IlJkMcJa1V/view?usp=share_link</t>
  </si>
  <si>
    <t>Data kinerja yang dikumpulkan telah relevan untuk mengukur capaian kinerja yang diharapkan melalui Aplikasi SUHITA dan Juga Aplikasi Aksara</t>
  </si>
  <si>
    <t>Screenshoot Penghitungan Data Kinerja melalui Aplikasi SUHITA</t>
  </si>
  <si>
    <t>Screenshoot Penghitungan Data Kinerja melalui Aplikasi AKSARA</t>
  </si>
  <si>
    <t>Setiap Atasan di Kecamatan Trawas telah melakukan pemantauan atas pengukuran capaian kinerja unit dibawahnya secara berjenjang melalui verifikasi Atasan kepada Bawahan yang terdapat didalam Aplikasi SUHITA</t>
  </si>
  <si>
    <t>Screenshoot verifikasi Atas Capaian Kinerja Bawahan oleh Atasan</t>
  </si>
  <si>
    <t>Pengukuran Kinerja di Kecamatan Trawas telah dilakukan secara berkala Bulanan dan Juga Triwulan</t>
  </si>
  <si>
    <t xml:space="preserve">Laporan Realisasi Anggaran beserta Capaian Kinerja melalui Aplikasi e-Monev </t>
  </si>
  <si>
    <t>Capaian Kinerja Triwulan melalui Aplikasi AKSARA</t>
  </si>
  <si>
    <t>Screenshoot aktivitas pengukuran Kinerja secara Bulanan  melalui Aplikasi SUHITA</t>
  </si>
  <si>
    <t>https://drive.google.com/file/d/1fb5mDeeGTW-4XPnX7buh_FOnKXiVQh5T/view?usp=share_link</t>
  </si>
  <si>
    <t>https://drive.google.com/file/d/12B4FwXQj_yYNt2MtJA3u46lvOyVCl9sc/view?usp=share_link</t>
  </si>
  <si>
    <t>Realisasi Anggaran melalui Aplikasi e Monev</t>
  </si>
  <si>
    <t>Capaian Kinerja Triwulan melalui Aplikasi Aksara</t>
  </si>
  <si>
    <t>Capaian Kinerja Bulanan melalui Aplikasi SUHITA</t>
  </si>
  <si>
    <t>Data kinerja yang dikumpulkan telah mendukung capaian kinerja yang diharapkan karena diambil langsung dari Aplikasi yang telah ada sehingga Data Kinerja yang diperoleh tepat waktu dan memiliki tingkat kesalahan yang minimal</t>
  </si>
  <si>
    <t>Rekap Pembayaran TPP tahun 2022</t>
  </si>
  <si>
    <t>Pengukuran Kinerja telah mempengaruhi penyesuaian Strategi dalam mencapai kinerja.</t>
  </si>
  <si>
    <t>DPPA</t>
  </si>
  <si>
    <t>Setiap pegawai memahami dan peduli atas hasil pengukuran kinerja hal ini terlihat melalui Laporan Aktivitas Harian dan Capaian Kinerja Bulanan masing2 Individu</t>
  </si>
  <si>
    <t>Laporan Aktifitas Harian Pegawai</t>
  </si>
  <si>
    <t>https://drive.google.com/file/d/16ItGRY8vVdDiAX7kk8rRWh0AKNj_kNjj/view?usp=share_link</t>
  </si>
  <si>
    <t>Monev Capaian Kinerja melalui Rapat Internal Semester I</t>
  </si>
  <si>
    <t>Monev Capaian Kinerja melalui Rapat Internal Semester II</t>
  </si>
  <si>
    <t>Monev Capaian Kinerja melalui Laporan Solusi dan Kendala Tiap Bulan</t>
  </si>
  <si>
    <t>Monev melalui Laporan Realisasi e Monev</t>
  </si>
  <si>
    <t>https://drive.google.com/file/d/1P4P7xa6uqPSbG_LQw2ScQjXvYDyqwyOU/view?usp=share_link</t>
  </si>
  <si>
    <t>https://drive.google.com/file/d/1xjYfM62Kn1ZcX6qEzRgV4mkM2tLi5Mxc/view?usp=share_link</t>
  </si>
  <si>
    <t>https://drive.google.com/file/d/1w7msqeQGIP8-Jbr23hHA-urIkHIn5qMW/view?usp=share_link</t>
  </si>
  <si>
    <t>laporan Kinerja Individu Pegawai 2022</t>
  </si>
  <si>
    <t>Kecamatan Trawas telah terdapat Dokumen Perencanaan Anggaran yang mendukung Kinerja berupa  DPA 2023 dan KAK</t>
  </si>
  <si>
    <t>DPA 2023</t>
  </si>
  <si>
    <t>KAK</t>
  </si>
  <si>
    <t>Pada Kecamatan trawas tidak terdapat Croscutting yang berkaitan dengan dinas/Badan/Instansi terkait</t>
  </si>
  <si>
    <t>Perubahan Renja</t>
  </si>
  <si>
    <t>Perubahan DPA /DPPA</t>
  </si>
  <si>
    <t>Screenshoot Capaian Kinerja masing2 Pegawai di SUHITA</t>
  </si>
  <si>
    <t>Laporan Kinerja Pegawai Tahun 2022</t>
  </si>
  <si>
    <t>https://drive.google.com/file/d/1Aoe-uzJJRZFUtUD24yJY1IKH6rwdajLV/view?usp=share_link</t>
  </si>
  <si>
    <t>Pemimpin selalu terlibat sebagai pengambil keputusan (Decision Maker) dalam mengukur capaian kinerja melalui Rapat-Rapat Penyusunan Dokumen Perencanaan</t>
  </si>
  <si>
    <t>Rapat Penyusunan Dokumen Perencanaan</t>
  </si>
  <si>
    <t>Screenshoot Capaian Kinerja masing2 Pegawai</t>
  </si>
  <si>
    <t>Kecamatan Trawas telah menyusun Dokumen laporan Kinerja</t>
  </si>
  <si>
    <t>LKJIP</t>
  </si>
  <si>
    <t>Dokumen Laporan Kinerja Kecamatan Trawas telah disusun secara berkala.</t>
  </si>
  <si>
    <t>Hasil Reviu Capaian Kinerja di Aplikasi AKSARA Oleh BAPPEDA</t>
  </si>
  <si>
    <t>Kecamatan Trawas telah mempublikasikan Laporan Kinerja di esr.menpan.go.id</t>
  </si>
  <si>
    <t>Screenshoot Upload laporan Kinerja di esr.menpan.go.id</t>
  </si>
  <si>
    <t>Informasi yang disajikan dalam Laporan Kinerja selalu menjadi perhatian utama Camat Trawas yang dilakukan  melalui Monev Internal capaian Kinerja yang dilaksanakan rutin tiap Semester</t>
  </si>
  <si>
    <t>Screenshoot Capaian Kinerja Masing2 Pegawai di SUHITA</t>
  </si>
  <si>
    <t xml:space="preserve">Informasi dalam laporan kinerja berkala telah digunakan dalam penyesuaian aktivitas untuk mencapai kinerja dengan melakukan Monev Rutin tiap Semester serta laporan Evaluasi Capaian Kinerja Tiap Bulan yang disertai dengan Solusi dan Kendala </t>
  </si>
  <si>
    <t>Monev Capaian Kinerja di Aplikasi AKSARA</t>
  </si>
  <si>
    <t>https://drive.google.com/drive/folders/1CaS-uVTQqCc2Z68-2TiuJa0TZ4SvEPJM?usp=share_link</t>
  </si>
  <si>
    <t>https://drive.google.com/file/d/1nCHebrrbkalBDySJQhIR2D1cwATNv7an/view?usp=share_link</t>
  </si>
  <si>
    <t>https://drive.google.com/file/d/1Uc-Ar0vTOsk5TT9yuIM3vBEM_5inflj6/view?usp=share_link</t>
  </si>
  <si>
    <t>https://drive.google.com/file/d/17Qnrs6-uGSPxgTvKKwaiKVTQcmkFolls/view?usp=share_link</t>
  </si>
  <si>
    <t>https://drive.google.com/file/d/1qQyqeyWeKNTX6P0NqSMNuinouWCyfsg4/view?usp=share_link</t>
  </si>
  <si>
    <t>https://drive.google.com/file/d/1gk0DVA7QQRPyZ-B-slBSYvSff1UyiylB/view?usp=share_link</t>
  </si>
  <si>
    <t>Rapat Capaian Kinerja melalui Rapat Internal Semester I</t>
  </si>
  <si>
    <t>Rapat Capaian Kinerja melalui Rapat Internal Semester II</t>
  </si>
  <si>
    <t>Laporan Kinerja Tiap Tribulan di Aplikasi Aksara</t>
  </si>
  <si>
    <t>Laporan realisasi Anggaran dan Capaian Kinerja Tiap Bulan di E-Pelaporan</t>
  </si>
  <si>
    <t>Laporan capaian Kinerja Tiap Bulan di SUHITA</t>
  </si>
  <si>
    <t>https://drive.google.com/file/d/1BVTgUmRDZUJTQn9zyGZ79IXvc278IaWf/view?usp=share_link</t>
  </si>
  <si>
    <t>Laporan Realisasi Anggaran Bagian Bulan Desember dari Aplikasi e-Monev</t>
  </si>
  <si>
    <t>https://drive.google.com/file/d/1N2qe8i7vAzQRi5hdd4fb4kdKFd9pcMzi/view?usp=share_link</t>
  </si>
  <si>
    <t>https://drive.google.com/file/d/1JHvQfR1i3wZX3j3j46XlirGJlL_s5AyZ/view?usp=share_link</t>
  </si>
  <si>
    <t>https://drive.google.com/drive/folders/1lgXRjG9mKAfnS_n_-zS7Mteu1aP1UYrM?usp=share_link</t>
  </si>
  <si>
    <t>https://drive.google.com/file/d/1u7j57jATWNMR2CCrDBfcxHU4CQUrBxnk/view?usp=share_link</t>
  </si>
  <si>
    <t>https://drive.google.com/file/d/1Y2PBvO2gevKaevn7DjM3eexn3-1ILBeo/view?usp=sharing</t>
  </si>
  <si>
    <t>Kecamatan Trawas telah melakukan perbaikan dan peningkatan kinerja dengan memanfaatkan hasil evaluasi akuntabilitas kinerja internal</t>
  </si>
  <si>
    <t xml:space="preserve">Kecamatan Trawas telah melakukan perbaikan dan peningkatan kinerja (Outcome) dengan memanfaatkan hasil evaluasi akuntablitas kinerja internal.       </t>
  </si>
  <si>
    <t>Perbandingan Capaian Kinerja dengan Tahun sebelumnya</t>
  </si>
  <si>
    <t>https://drive.google.com/file/d/19akCduWdboDPpdvd_8axjja8sCekplPw/view?usp=drive_link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</si>
</sst>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scheme val="minor"/>
    </font>
    <font>
      <sz val="18"/>
      <color theme="1"/>
      <name val="Calibri"/>
    </font>
    <font>
      <sz val="18"/>
      <color rgb="FFFFFFFF"/>
      <name val="Candara"/>
    </font>
    <font>
      <sz val="16"/>
      <color rgb="FF000000"/>
      <name val="Candara"/>
    </font>
    <font>
      <b/>
      <sz val="10"/>
      <color theme="1"/>
      <name val="Arial"/>
    </font>
    <font>
      <sz val="11"/>
      <name val="Calibri"/>
    </font>
    <font>
      <sz val="10"/>
      <color theme="1"/>
      <name val="Arial"/>
    </font>
    <font>
      <sz val="10"/>
      <color rgb="FF000000"/>
      <name val="Arial"/>
    </font>
    <font>
      <b/>
      <sz val="12"/>
      <color theme="1"/>
      <name val="Arial"/>
    </font>
    <font>
      <b/>
      <sz val="10"/>
      <color theme="0"/>
      <name val="Arial"/>
    </font>
    <font>
      <sz val="12"/>
      <color theme="1"/>
      <name val="Arial"/>
    </font>
    <font>
      <b/>
      <sz val="12"/>
      <color rgb="FFFFFFFF"/>
      <name val="Arial"/>
    </font>
    <font>
      <b/>
      <sz val="12"/>
      <color theme="0"/>
      <name val="Arial"/>
    </font>
    <font>
      <b/>
      <sz val="16"/>
      <color theme="1"/>
      <name val="Arial"/>
    </font>
    <font>
      <sz val="11"/>
      <color rgb="FF000000"/>
      <name val="Calibri"/>
    </font>
    <font>
      <sz val="12"/>
      <color rgb="FF000000"/>
      <name val="Arial"/>
    </font>
    <font>
      <sz val="12"/>
      <color rgb="FFFFFFFF"/>
      <name val="Arial"/>
    </font>
    <font>
      <sz val="11"/>
      <color rgb="FFFFFFFF"/>
      <name val="Calibri"/>
    </font>
    <font>
      <sz val="11"/>
      <color theme="1"/>
      <name val="Calibri"/>
    </font>
    <font>
      <sz val="12"/>
      <color theme="1"/>
      <name val="Calibri"/>
    </font>
    <font>
      <i/>
      <sz val="12"/>
      <color theme="1"/>
      <name val="Arial"/>
    </font>
    <font>
      <sz val="8"/>
      <name val="Calibri"/>
      <scheme val="minor"/>
    </font>
    <font>
      <sz val="12"/>
      <name val="Arial"/>
      <family val="2"/>
    </font>
    <font>
      <sz val="12"/>
      <color rgb="FF000000"/>
      <name val="Arial"/>
      <family val="2"/>
    </font>
    <font>
      <u/>
      <sz val="12"/>
      <color rgb="FF0070C0"/>
      <name val="Arial"/>
      <family val="2"/>
    </font>
    <font>
      <sz val="12"/>
      <color rgb="FF0070C0"/>
      <name val="Arial"/>
      <family val="2"/>
    </font>
    <font>
      <sz val="12"/>
      <color theme="1"/>
      <name val="Arial"/>
      <family val="2"/>
    </font>
    <font>
      <u/>
      <sz val="11"/>
      <color theme="10"/>
      <name val="Calibri"/>
      <family val="2"/>
      <scheme val="minor"/>
    </font>
    <font>
      <b/>
      <sz val="12"/>
      <color rgb="FFFFFFFF"/>
      <name val="Arial"/>
      <family val="2"/>
    </font>
    <font>
      <u/>
      <sz val="12"/>
      <color theme="10"/>
      <name val="Arial"/>
      <family val="2"/>
    </font>
    <font>
      <u/>
      <sz val="12"/>
      <color rgb="FFFFFFFF"/>
      <name val="Arial"/>
      <family val="2"/>
    </font>
    <font>
      <b/>
      <sz val="12"/>
      <name val="Arial"/>
      <family val="2"/>
    </font>
    <font>
      <u/>
      <sz val="12"/>
      <name val="Arial"/>
      <family val="2"/>
    </font>
  </fonts>
  <fills count="16">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s>
  <borders count="39">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27" fillId="0" borderId="0" applyNumberFormat="0" applyFill="0" applyBorder="0" applyAlignment="0" applyProtection="0"/>
  </cellStyleXfs>
  <cellXfs count="542">
    <xf numFmtId="0" fontId="0" fillId="0" borderId="0" xfId="0"/>
    <xf numFmtId="0" fontId="1" fillId="0" borderId="0" xfId="0" applyFont="1" applyAlignment="1">
      <alignment horizontal="left" vertical="top" wrapText="1"/>
    </xf>
    <xf numFmtId="0" fontId="2" fillId="2"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2" xfId="0" applyFont="1" applyFill="1" applyBorder="1" applyAlignment="1">
      <alignment horizontal="left" vertical="center" wrapText="1" readingOrder="1"/>
    </xf>
    <xf numFmtId="0" fontId="3" fillId="4" borderId="3"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3"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xf numFmtId="0" fontId="6" fillId="0" borderId="0" xfId="0" applyFont="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6" fillId="0" borderId="6" xfId="0" applyFont="1" applyBorder="1"/>
    <xf numFmtId="0" fontId="7" fillId="0" borderId="0" xfId="0" applyFont="1"/>
    <xf numFmtId="0" fontId="7" fillId="0" borderId="0" xfId="0" applyFont="1" applyAlignment="1">
      <alignment horizontal="center"/>
    </xf>
    <xf numFmtId="0" fontId="6" fillId="0" borderId="6" xfId="0" applyFont="1" applyBorder="1" applyAlignment="1">
      <alignment horizontal="center" wrapText="1"/>
    </xf>
    <xf numFmtId="0" fontId="6" fillId="0" borderId="6" xfId="0" applyFont="1" applyBorder="1" applyAlignment="1">
      <alignment wrapText="1"/>
    </xf>
    <xf numFmtId="0" fontId="9" fillId="2" borderId="8" xfId="0" applyFont="1" applyFill="1" applyBorder="1" applyAlignment="1">
      <alignment horizontal="center" vertical="center"/>
    </xf>
    <xf numFmtId="0" fontId="9" fillId="5" borderId="6" xfId="0" applyFont="1" applyFill="1" applyBorder="1" applyAlignment="1">
      <alignment horizontal="center" vertical="center"/>
    </xf>
    <xf numFmtId="0" fontId="7"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7" fillId="0" borderId="6" xfId="0" applyFont="1" applyBorder="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vertical="top"/>
    </xf>
    <xf numFmtId="0" fontId="11" fillId="6" borderId="6" xfId="0" applyFont="1" applyFill="1" applyBorder="1" applyAlignment="1">
      <alignment horizontal="center" vertical="center" wrapText="1"/>
    </xf>
    <xf numFmtId="0" fontId="8" fillId="7" borderId="15" xfId="0" applyFont="1" applyFill="1" applyBorder="1" applyAlignment="1">
      <alignment horizontal="center" vertical="top" wrapText="1"/>
    </xf>
    <xf numFmtId="0" fontId="8" fillId="7" borderId="15" xfId="0" applyFont="1" applyFill="1" applyBorder="1" applyAlignment="1">
      <alignment vertical="top" wrapText="1"/>
    </xf>
    <xf numFmtId="2" fontId="8" fillId="7" borderId="15" xfId="0" applyNumberFormat="1" applyFont="1" applyFill="1" applyBorder="1" applyAlignment="1">
      <alignment horizontal="center" vertical="top" wrapText="1"/>
    </xf>
    <xf numFmtId="2" fontId="8" fillId="8" borderId="15" xfId="0" applyNumberFormat="1" applyFont="1" applyFill="1" applyBorder="1" applyAlignment="1">
      <alignment horizontal="center" vertical="top" wrapText="1"/>
    </xf>
    <xf numFmtId="0" fontId="8" fillId="7" borderId="6" xfId="0" applyFont="1" applyFill="1" applyBorder="1" applyAlignment="1">
      <alignment horizontal="center" vertical="top" wrapText="1"/>
    </xf>
    <xf numFmtId="2" fontId="8" fillId="7" borderId="6" xfId="0" applyNumberFormat="1" applyFont="1" applyFill="1" applyBorder="1" applyAlignment="1">
      <alignment horizontal="center" vertical="top" wrapText="1"/>
    </xf>
    <xf numFmtId="2" fontId="8" fillId="8" borderId="6" xfId="0" applyNumberFormat="1" applyFont="1" applyFill="1" applyBorder="1" applyAlignment="1">
      <alignment horizontal="center" vertical="top" wrapText="1"/>
    </xf>
    <xf numFmtId="2" fontId="8" fillId="7" borderId="18" xfId="0" applyNumberFormat="1" applyFont="1" applyFill="1" applyBorder="1" applyAlignment="1">
      <alignment horizontal="center" vertical="top" wrapText="1"/>
    </xf>
    <xf numFmtId="2" fontId="13" fillId="0" borderId="6" xfId="0" applyNumberFormat="1" applyFont="1" applyBorder="1" applyAlignment="1">
      <alignment horizontal="center" vertical="top"/>
    </xf>
    <xf numFmtId="2" fontId="10" fillId="0" borderId="0" xfId="0" applyNumberFormat="1" applyFont="1" applyAlignment="1">
      <alignment vertical="top"/>
    </xf>
    <xf numFmtId="0" fontId="12" fillId="6" borderId="6" xfId="0" applyFont="1" applyFill="1" applyBorder="1" applyAlignment="1">
      <alignment horizontal="center" vertical="center"/>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left" vertical="top"/>
    </xf>
    <xf numFmtId="0" fontId="12" fillId="6" borderId="15" xfId="0" applyFont="1" applyFill="1" applyBorder="1" applyAlignment="1">
      <alignment horizontal="center" vertical="center"/>
    </xf>
    <xf numFmtId="0" fontId="11" fillId="6" borderId="24" xfId="0" applyFont="1" applyFill="1" applyBorder="1" applyAlignment="1">
      <alignment horizontal="center" vertical="center" wrapText="1"/>
    </xf>
    <xf numFmtId="0" fontId="8" fillId="9" borderId="15" xfId="0" applyFont="1" applyFill="1" applyBorder="1" applyAlignment="1">
      <alignment horizontal="center" vertical="top" wrapText="1"/>
    </xf>
    <xf numFmtId="0" fontId="8" fillId="9" borderId="25" xfId="0" applyFont="1" applyFill="1" applyBorder="1" applyAlignment="1">
      <alignment vertical="top" wrapText="1"/>
    </xf>
    <xf numFmtId="2" fontId="8" fillId="9" borderId="6" xfId="0" applyNumberFormat="1" applyFont="1" applyFill="1" applyBorder="1" applyAlignment="1">
      <alignment horizontal="center" vertical="top" wrapText="1"/>
    </xf>
    <xf numFmtId="0" fontId="10" fillId="9" borderId="6" xfId="0" applyFont="1" applyFill="1" applyBorder="1" applyAlignment="1">
      <alignment horizontal="center" vertical="center"/>
    </xf>
    <xf numFmtId="0" fontId="8" fillId="9" borderId="6" xfId="0" applyFont="1" applyFill="1" applyBorder="1" applyAlignment="1">
      <alignment horizontal="center" vertical="center"/>
    </xf>
    <xf numFmtId="10" fontId="8" fillId="9" borderId="6" xfId="0" applyNumberFormat="1" applyFont="1" applyFill="1" applyBorder="1" applyAlignment="1">
      <alignment horizontal="center" vertical="center"/>
    </xf>
    <xf numFmtId="0" fontId="8" fillId="9" borderId="6" xfId="0" applyFont="1" applyFill="1" applyBorder="1" applyAlignment="1">
      <alignment horizontal="left" vertical="center"/>
    </xf>
    <xf numFmtId="0" fontId="14" fillId="10" borderId="14" xfId="0" applyFont="1" applyFill="1" applyBorder="1" applyAlignment="1">
      <alignment horizontal="left" vertical="top"/>
    </xf>
    <xf numFmtId="0" fontId="8" fillId="11" borderId="6" xfId="0" applyFont="1" applyFill="1" applyBorder="1" applyAlignment="1">
      <alignment horizontal="left" vertical="top" wrapText="1"/>
    </xf>
    <xf numFmtId="2" fontId="8" fillId="11" borderId="15" xfId="0" applyNumberFormat="1" applyFont="1" applyFill="1" applyBorder="1" applyAlignment="1">
      <alignment horizontal="center" vertical="center" wrapText="1"/>
    </xf>
    <xf numFmtId="0" fontId="10" fillId="0" borderId="14" xfId="0" applyFont="1" applyBorder="1" applyAlignment="1">
      <alignment horizontal="center" vertical="center"/>
    </xf>
    <xf numFmtId="0" fontId="8" fillId="11" borderId="25" xfId="0" applyFont="1" applyFill="1" applyBorder="1" applyAlignment="1">
      <alignment horizontal="center" vertical="center"/>
    </xf>
    <xf numFmtId="10" fontId="8" fillId="11" borderId="25" xfId="0" applyNumberFormat="1" applyFont="1" applyFill="1" applyBorder="1" applyAlignment="1">
      <alignment horizontal="center" vertical="center"/>
    </xf>
    <xf numFmtId="2" fontId="8" fillId="11" borderId="25" xfId="0" applyNumberFormat="1" applyFont="1" applyFill="1" applyBorder="1" applyAlignment="1">
      <alignment horizontal="center" vertical="center"/>
    </xf>
    <xf numFmtId="0" fontId="8" fillId="11" borderId="25" xfId="0" applyFont="1" applyFill="1" applyBorder="1" applyAlignment="1">
      <alignment horizontal="left" vertical="center"/>
    </xf>
    <xf numFmtId="0" fontId="14" fillId="11" borderId="14" xfId="0" applyFont="1" applyFill="1" applyBorder="1" applyAlignment="1">
      <alignment horizontal="left" vertical="top"/>
    </xf>
    <xf numFmtId="0" fontId="10" fillId="0" borderId="20" xfId="0" applyFont="1" applyBorder="1" applyAlignment="1">
      <alignment horizontal="left" vertical="center" wrapText="1"/>
    </xf>
    <xf numFmtId="10" fontId="10" fillId="0" borderId="20"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horizontal="left" vertical="top" wrapText="1"/>
    </xf>
    <xf numFmtId="0" fontId="14" fillId="0" borderId="14" xfId="0" applyFont="1" applyBorder="1" applyAlignment="1">
      <alignment horizontal="center"/>
    </xf>
    <xf numFmtId="0" fontId="10" fillId="12" borderId="24" xfId="0" applyFont="1" applyFill="1" applyBorder="1" applyAlignment="1">
      <alignment horizontal="left" vertical="top" wrapText="1"/>
    </xf>
    <xf numFmtId="0" fontId="10" fillId="0" borderId="6" xfId="0" applyFont="1" applyBorder="1" applyAlignment="1">
      <alignment horizontal="left" vertical="top" wrapText="1"/>
    </xf>
    <xf numFmtId="0" fontId="14" fillId="0" borderId="14" xfId="0" applyFont="1" applyBorder="1" applyAlignment="1">
      <alignment horizontal="left" vertical="top"/>
    </xf>
    <xf numFmtId="0" fontId="14" fillId="8" borderId="14" xfId="0" applyFont="1" applyFill="1" applyBorder="1" applyAlignment="1">
      <alignment horizontal="left" vertical="top"/>
    </xf>
    <xf numFmtId="0" fontId="10" fillId="0" borderId="28" xfId="0" applyFont="1" applyBorder="1" applyAlignment="1">
      <alignment horizontal="left" vertical="top" wrapText="1"/>
    </xf>
    <xf numFmtId="0" fontId="10" fillId="0" borderId="6" xfId="0" quotePrefix="1" applyFont="1" applyBorder="1" applyAlignment="1">
      <alignment horizontal="left" vertical="top" wrapText="1"/>
    </xf>
    <xf numFmtId="0" fontId="10" fillId="12" borderId="29" xfId="0" applyFont="1" applyFill="1" applyBorder="1" applyAlignment="1">
      <alignment horizontal="left" vertical="top" wrapText="1"/>
    </xf>
    <xf numFmtId="0" fontId="14" fillId="12" borderId="14" xfId="0" applyFont="1" applyFill="1" applyBorder="1" applyAlignment="1">
      <alignment horizontal="left" vertical="top"/>
    </xf>
    <xf numFmtId="0" fontId="10" fillId="8" borderId="6" xfId="0" applyFont="1" applyFill="1" applyBorder="1" applyAlignment="1">
      <alignment horizontal="left" vertical="top" wrapText="1"/>
    </xf>
    <xf numFmtId="0" fontId="10" fillId="12" borderId="6" xfId="0" applyFont="1" applyFill="1" applyBorder="1" applyAlignment="1">
      <alignment horizontal="left" vertical="top" wrapText="1"/>
    </xf>
    <xf numFmtId="0" fontId="10" fillId="13" borderId="6" xfId="0" applyFont="1" applyFill="1" applyBorder="1" applyAlignment="1">
      <alignment horizontal="left" vertical="top" wrapText="1"/>
    </xf>
    <xf numFmtId="0" fontId="14" fillId="13" borderId="14" xfId="0" applyFont="1" applyFill="1" applyBorder="1" applyAlignment="1">
      <alignment horizontal="left" vertical="top"/>
    </xf>
    <xf numFmtId="0" fontId="8" fillId="9" borderId="6" xfId="0" applyFont="1" applyFill="1" applyBorder="1" applyAlignment="1">
      <alignment horizontal="center" vertical="top" wrapText="1"/>
    </xf>
    <xf numFmtId="0" fontId="8" fillId="9" borderId="6" xfId="0" applyFont="1" applyFill="1" applyBorder="1" applyAlignment="1">
      <alignment vertical="top" wrapText="1"/>
    </xf>
    <xf numFmtId="0" fontId="16" fillId="12" borderId="6" xfId="0" applyFont="1" applyFill="1" applyBorder="1" applyAlignment="1">
      <alignment horizontal="left" vertical="top" wrapText="1"/>
    </xf>
    <xf numFmtId="0" fontId="17" fillId="12" borderId="14" xfId="0" applyFont="1" applyFill="1" applyBorder="1" applyAlignment="1">
      <alignment horizontal="left" vertical="top"/>
    </xf>
    <xf numFmtId="0" fontId="8" fillId="14" borderId="6" xfId="0" applyFont="1" applyFill="1" applyBorder="1" applyAlignment="1">
      <alignment horizontal="center" vertical="top" wrapText="1"/>
    </xf>
    <xf numFmtId="0" fontId="8" fillId="14" borderId="6" xfId="0" applyFont="1" applyFill="1" applyBorder="1" applyAlignment="1">
      <alignment vertical="top" wrapText="1"/>
    </xf>
    <xf numFmtId="2" fontId="8" fillId="14" borderId="6" xfId="0" applyNumberFormat="1" applyFont="1" applyFill="1" applyBorder="1" applyAlignment="1">
      <alignment horizontal="center" vertical="top" wrapText="1"/>
    </xf>
    <xf numFmtId="0" fontId="8" fillId="15" borderId="6" xfId="0" applyFont="1" applyFill="1" applyBorder="1" applyAlignment="1">
      <alignment horizontal="left" vertical="top" wrapText="1"/>
    </xf>
    <xf numFmtId="0" fontId="9" fillId="6" borderId="24" xfId="0" applyFont="1" applyFill="1" applyBorder="1" applyAlignment="1">
      <alignment horizontal="center" wrapText="1"/>
    </xf>
    <xf numFmtId="0" fontId="9" fillId="6" borderId="31" xfId="0" applyFont="1" applyFill="1" applyBorder="1" applyAlignment="1">
      <alignment horizontal="center" wrapText="1"/>
    </xf>
    <xf numFmtId="0" fontId="18" fillId="6" borderId="31" xfId="0" applyFont="1" applyFill="1" applyBorder="1" applyAlignment="1">
      <alignment horizontal="center" vertical="center"/>
    </xf>
    <xf numFmtId="10" fontId="18" fillId="6" borderId="31" xfId="0" applyNumberFormat="1" applyFont="1" applyFill="1" applyBorder="1" applyAlignment="1">
      <alignment horizontal="center" vertical="center"/>
    </xf>
    <xf numFmtId="0" fontId="18" fillId="6" borderId="31" xfId="0" applyFont="1" applyFill="1" applyBorder="1" applyAlignment="1">
      <alignment horizontal="left" vertical="center"/>
    </xf>
    <xf numFmtId="0" fontId="18" fillId="0" borderId="0" xfId="0" applyFont="1" applyAlignment="1">
      <alignment vertical="top"/>
    </xf>
    <xf numFmtId="0" fontId="18" fillId="0" borderId="0" xfId="0" applyFont="1" applyAlignment="1">
      <alignment vertical="top" wrapText="1"/>
    </xf>
    <xf numFmtId="0" fontId="18" fillId="0" borderId="0" xfId="0" applyFont="1" applyAlignment="1">
      <alignment horizontal="center" vertical="center"/>
    </xf>
    <xf numFmtId="10" fontId="18" fillId="0" borderId="0" xfId="0" applyNumberFormat="1" applyFont="1" applyAlignment="1">
      <alignment horizontal="center" vertical="center"/>
    </xf>
    <xf numFmtId="0" fontId="18" fillId="0" borderId="0" xfId="0" applyFont="1" applyAlignment="1">
      <alignment horizontal="left" vertical="center"/>
    </xf>
    <xf numFmtId="0" fontId="19" fillId="0" borderId="0" xfId="0" applyFont="1"/>
    <xf numFmtId="0" fontId="10" fillId="0" borderId="7" xfId="0" applyFont="1" applyBorder="1" applyAlignment="1">
      <alignment horizontal="left" vertical="top" wrapText="1"/>
    </xf>
    <xf numFmtId="0" fontId="8" fillId="9" borderId="6" xfId="0" applyFont="1" applyFill="1" applyBorder="1" applyAlignment="1">
      <alignment horizontal="left" vertical="center" wrapText="1"/>
    </xf>
    <xf numFmtId="0" fontId="8" fillId="11" borderId="25" xfId="0" applyFont="1" applyFill="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wrapText="1"/>
    </xf>
    <xf numFmtId="0" fontId="0" fillId="0" borderId="0" xfId="0" applyAlignment="1">
      <alignment vertical="top"/>
    </xf>
    <xf numFmtId="0" fontId="10" fillId="0" borderId="27" xfId="0" applyFont="1" applyBorder="1" applyAlignment="1">
      <alignment horizontal="center" vertical="top" wrapText="1"/>
    </xf>
    <xf numFmtId="0" fontId="10" fillId="0" borderId="32" xfId="0" applyFont="1" applyBorder="1" applyAlignment="1">
      <alignment horizontal="center" vertical="top" wrapText="1"/>
    </xf>
    <xf numFmtId="0" fontId="10" fillId="0" borderId="15" xfId="0" applyFont="1" applyBorder="1" applyAlignment="1">
      <alignment horizontal="center" vertical="top" wrapText="1"/>
    </xf>
    <xf numFmtId="0" fontId="10" fillId="0" borderId="19" xfId="0" applyFont="1" applyBorder="1" applyAlignment="1">
      <alignment horizontal="center" vertical="top" wrapText="1"/>
    </xf>
    <xf numFmtId="0" fontId="10" fillId="0" borderId="25" xfId="0" applyFont="1" applyBorder="1" applyAlignment="1">
      <alignment horizontal="center" vertical="top" wrapText="1"/>
    </xf>
    <xf numFmtId="0" fontId="10" fillId="0" borderId="27" xfId="0" applyFont="1" applyBorder="1" applyAlignment="1">
      <alignment horizontal="left" vertical="top" wrapText="1"/>
    </xf>
    <xf numFmtId="0" fontId="10" fillId="0" borderId="15" xfId="0" applyFont="1" applyBorder="1" applyAlignment="1">
      <alignment horizontal="left" vertical="top" wrapText="1"/>
    </xf>
    <xf numFmtId="10" fontId="10" fillId="0" borderId="27" xfId="0" applyNumberFormat="1" applyFont="1" applyBorder="1" applyAlignment="1">
      <alignment horizontal="center" vertical="top"/>
    </xf>
    <xf numFmtId="0" fontId="10" fillId="0" borderId="27" xfId="0" applyFont="1" applyBorder="1" applyAlignment="1">
      <alignment horizontal="center" vertical="top"/>
    </xf>
    <xf numFmtId="2" fontId="10" fillId="0" borderId="27" xfId="0" applyNumberFormat="1" applyFont="1" applyBorder="1" applyAlignment="1">
      <alignment horizontal="center" vertical="top" wrapText="1"/>
    </xf>
    <xf numFmtId="0" fontId="22" fillId="0" borderId="33" xfId="0" applyFont="1" applyBorder="1" applyAlignment="1">
      <alignment vertical="top" wrapText="1"/>
    </xf>
    <xf numFmtId="0" fontId="22" fillId="0" borderId="33" xfId="0" applyFont="1" applyBorder="1" applyAlignment="1">
      <alignment horizontal="left" vertical="top" wrapText="1"/>
    </xf>
    <xf numFmtId="0" fontId="10" fillId="0" borderId="29" xfId="0" applyFont="1" applyBorder="1" applyAlignment="1">
      <alignment horizontal="center" vertical="top" wrapText="1"/>
    </xf>
    <xf numFmtId="0" fontId="24" fillId="0" borderId="26" xfId="0" applyFont="1" applyBorder="1" applyAlignment="1">
      <alignment horizontal="left" vertical="top" wrapText="1"/>
    </xf>
    <xf numFmtId="0" fontId="10" fillId="0" borderId="29" xfId="0" applyFont="1" applyBorder="1" applyAlignment="1">
      <alignment horizontal="left" vertical="top" wrapText="1"/>
    </xf>
    <xf numFmtId="0" fontId="22" fillId="0" borderId="26" xfId="0" applyFont="1" applyBorder="1" applyAlignment="1">
      <alignment horizontal="left" vertical="top"/>
    </xf>
    <xf numFmtId="0" fontId="22" fillId="0" borderId="26" xfId="0" applyFont="1" applyBorder="1" applyAlignment="1">
      <alignment horizontal="left" vertical="top" wrapText="1"/>
    </xf>
    <xf numFmtId="0" fontId="26" fillId="0" borderId="0" xfId="0" applyFont="1" applyAlignment="1">
      <alignment vertical="top"/>
    </xf>
    <xf numFmtId="0" fontId="26" fillId="0" borderId="0" xfId="0" applyFont="1"/>
    <xf numFmtId="0" fontId="23" fillId="10" borderId="26" xfId="0" applyFont="1" applyFill="1" applyBorder="1" applyAlignment="1">
      <alignment horizontal="left" vertical="top"/>
    </xf>
    <xf numFmtId="0" fontId="23" fillId="11" borderId="26" xfId="0" applyFont="1" applyFill="1" applyBorder="1" applyAlignment="1">
      <alignment horizontal="left" vertical="top"/>
    </xf>
    <xf numFmtId="0" fontId="23" fillId="0" borderId="26" xfId="0" applyFont="1" applyBorder="1" applyAlignment="1">
      <alignment horizontal="left"/>
    </xf>
    <xf numFmtId="0" fontId="29" fillId="0" borderId="26" xfId="1" applyFont="1" applyBorder="1" applyAlignment="1">
      <alignment horizontal="left" vertical="top" wrapText="1"/>
    </xf>
    <xf numFmtId="0" fontId="23" fillId="0" borderId="26" xfId="0" applyFont="1" applyBorder="1" applyAlignment="1">
      <alignment horizontal="left" vertical="top"/>
    </xf>
    <xf numFmtId="0" fontId="23" fillId="8" borderId="26" xfId="0" applyFont="1" applyFill="1" applyBorder="1" applyAlignment="1">
      <alignment horizontal="left" vertical="top"/>
    </xf>
    <xf numFmtId="0" fontId="25" fillId="8" borderId="26" xfId="0" applyFont="1" applyFill="1" applyBorder="1" applyAlignment="1">
      <alignment horizontal="left" vertical="top"/>
    </xf>
    <xf numFmtId="0" fontId="24" fillId="8" borderId="26" xfId="0" applyFont="1" applyFill="1" applyBorder="1" applyAlignment="1">
      <alignment horizontal="left" vertical="top"/>
    </xf>
    <xf numFmtId="0" fontId="24" fillId="12" borderId="26" xfId="0" applyFont="1" applyFill="1" applyBorder="1" applyAlignment="1">
      <alignment horizontal="left" vertical="top"/>
    </xf>
    <xf numFmtId="0" fontId="23" fillId="13" borderId="26" xfId="0" applyFont="1" applyFill="1" applyBorder="1" applyAlignment="1">
      <alignment horizontal="left" vertical="top"/>
    </xf>
    <xf numFmtId="0" fontId="24" fillId="13" borderId="26" xfId="0" applyFont="1" applyFill="1" applyBorder="1" applyAlignment="1">
      <alignment horizontal="left" vertical="top"/>
    </xf>
    <xf numFmtId="0" fontId="25" fillId="12" borderId="26" xfId="0" applyFont="1" applyFill="1" applyBorder="1" applyAlignment="1">
      <alignment horizontal="left" vertical="top"/>
    </xf>
    <xf numFmtId="0" fontId="30" fillId="12" borderId="26" xfId="0" applyFont="1" applyFill="1" applyBorder="1" applyAlignment="1">
      <alignment vertical="top"/>
    </xf>
    <xf numFmtId="0" fontId="22" fillId="10" borderId="26" xfId="0" applyFont="1" applyFill="1" applyBorder="1" applyAlignment="1">
      <alignment horizontal="left" vertical="top"/>
    </xf>
    <xf numFmtId="0" fontId="22" fillId="11" borderId="26" xfId="0" applyFont="1" applyFill="1" applyBorder="1" applyAlignment="1">
      <alignment horizontal="left" vertical="top"/>
    </xf>
    <xf numFmtId="0" fontId="22" fillId="0" borderId="26" xfId="0" applyFont="1" applyBorder="1" applyAlignment="1">
      <alignment horizontal="left"/>
    </xf>
    <xf numFmtId="0" fontId="22" fillId="8" borderId="26" xfId="0" applyFont="1" applyFill="1" applyBorder="1" applyAlignment="1">
      <alignment horizontal="left" vertical="top"/>
    </xf>
    <xf numFmtId="0" fontId="32" fillId="8" borderId="26" xfId="0" applyFont="1" applyFill="1" applyBorder="1" applyAlignment="1">
      <alignment horizontal="left" vertical="top"/>
    </xf>
    <xf numFmtId="0" fontId="22" fillId="12" borderId="26" xfId="0" applyFont="1" applyFill="1" applyBorder="1" applyAlignment="1">
      <alignment horizontal="left" vertical="top"/>
    </xf>
    <xf numFmtId="0" fontId="32" fillId="12" borderId="26" xfId="0" applyFont="1" applyFill="1" applyBorder="1" applyAlignment="1">
      <alignment horizontal="left" vertical="top"/>
    </xf>
    <xf numFmtId="0" fontId="22" fillId="13" borderId="26" xfId="0" applyFont="1" applyFill="1" applyBorder="1" applyAlignment="1">
      <alignment horizontal="left" vertical="top"/>
    </xf>
    <xf numFmtId="0" fontId="32" fillId="13" borderId="26" xfId="0" applyFont="1" applyFill="1" applyBorder="1" applyAlignment="1">
      <alignment horizontal="left" vertical="top"/>
    </xf>
    <xf numFmtId="0" fontId="32" fillId="12" borderId="26" xfId="0" applyFont="1" applyFill="1" applyBorder="1" applyAlignment="1">
      <alignment vertical="top"/>
    </xf>
    <xf numFmtId="0" fontId="22" fillId="0" borderId="0" xfId="0" applyFont="1"/>
    <xf numFmtId="0" fontId="8" fillId="11" borderId="6" xfId="0" applyFont="1" applyFill="1" applyBorder="1" applyAlignment="1">
      <alignment horizontal="center" vertical="top" wrapText="1"/>
    </xf>
    <xf numFmtId="0" fontId="10" fillId="12" borderId="27" xfId="0" applyFont="1" applyFill="1" applyBorder="1" applyAlignment="1">
      <alignment horizontal="center" vertical="top" wrapText="1"/>
    </xf>
    <xf numFmtId="0" fontId="10" fillId="0" borderId="13" xfId="0" applyFont="1" applyBorder="1" applyAlignment="1">
      <alignment horizontal="center" vertical="top" wrapText="1"/>
    </xf>
    <xf numFmtId="0" fontId="10" fillId="0" borderId="6" xfId="0" applyFont="1" applyBorder="1" applyAlignment="1">
      <alignment horizontal="center" vertical="top" wrapText="1"/>
    </xf>
    <xf numFmtId="0" fontId="10" fillId="12" borderId="6" xfId="0" applyFont="1" applyFill="1" applyBorder="1" applyAlignment="1">
      <alignment horizontal="center" vertical="top" wrapText="1"/>
    </xf>
    <xf numFmtId="0" fontId="10" fillId="13" borderId="6" xfId="0" applyFont="1" applyFill="1" applyBorder="1" applyAlignment="1">
      <alignment horizontal="center" vertical="top" wrapText="1"/>
    </xf>
    <xf numFmtId="0" fontId="15" fillId="0" borderId="6" xfId="0" applyFont="1" applyBorder="1" applyAlignment="1">
      <alignment horizontal="center" vertical="top" wrapText="1"/>
    </xf>
    <xf numFmtId="0" fontId="16" fillId="12" borderId="6" xfId="0" applyFont="1" applyFill="1" applyBorder="1" applyAlignment="1">
      <alignment horizontal="center" vertical="top" wrapText="1"/>
    </xf>
    <xf numFmtId="0" fontId="8" fillId="15" borderId="6" xfId="0" applyFont="1" applyFill="1" applyBorder="1" applyAlignment="1">
      <alignment horizontal="center" vertical="top" wrapText="1"/>
    </xf>
    <xf numFmtId="0" fontId="18" fillId="0" borderId="0" xfId="0" applyFont="1" applyAlignment="1">
      <alignment horizontal="center" vertical="top"/>
    </xf>
    <xf numFmtId="0" fontId="0" fillId="0" borderId="0" xfId="0" applyAlignment="1">
      <alignment horizontal="center"/>
    </xf>
    <xf numFmtId="0" fontId="23" fillId="13" borderId="14" xfId="0" applyFont="1" applyFill="1" applyBorder="1" applyAlignment="1">
      <alignment horizontal="left" vertical="top" wrapText="1"/>
    </xf>
    <xf numFmtId="0" fontId="23" fillId="13" borderId="26" xfId="0" applyFont="1" applyFill="1" applyBorder="1" applyAlignment="1">
      <alignment horizontal="left" vertical="top" wrapText="1"/>
    </xf>
    <xf numFmtId="0" fontId="10" fillId="0" borderId="7" xfId="0" applyFont="1" applyBorder="1" applyAlignment="1">
      <alignment horizontal="center" vertical="top" wrapText="1"/>
    </xf>
    <xf numFmtId="2" fontId="10" fillId="0" borderId="6" xfId="0" applyNumberFormat="1" applyFont="1" applyBorder="1" applyAlignment="1">
      <alignment horizontal="center" vertical="top" wrapText="1"/>
    </xf>
    <xf numFmtId="0" fontId="23" fillId="8" borderId="26" xfId="0" applyFont="1" applyFill="1" applyBorder="1" applyAlignment="1">
      <alignment horizontal="left" vertical="top" wrapText="1"/>
    </xf>
    <xf numFmtId="0" fontId="22" fillId="8" borderId="26" xfId="0" applyFont="1" applyFill="1" applyBorder="1" applyAlignment="1">
      <alignment horizontal="left" vertical="top" wrapText="1"/>
    </xf>
    <xf numFmtId="0" fontId="24" fillId="8" borderId="26" xfId="0" applyFont="1" applyFill="1" applyBorder="1" applyAlignment="1">
      <alignment horizontal="left" vertical="top" wrapText="1"/>
    </xf>
    <xf numFmtId="0" fontId="23" fillId="8" borderId="14" xfId="0" applyFont="1" applyFill="1" applyBorder="1" applyAlignment="1">
      <alignment horizontal="left" vertical="top" wrapText="1"/>
    </xf>
    <xf numFmtId="0" fontId="10" fillId="0" borderId="6" xfId="0" applyFont="1" applyBorder="1" applyAlignment="1">
      <alignment vertical="top" wrapText="1"/>
    </xf>
    <xf numFmtId="10" fontId="10" fillId="0" borderId="6" xfId="0" applyNumberFormat="1" applyFont="1" applyBorder="1" applyAlignment="1">
      <alignment horizontal="center" vertical="top"/>
    </xf>
    <xf numFmtId="0" fontId="23" fillId="0" borderId="14" xfId="0" applyFont="1" applyBorder="1" applyAlignment="1">
      <alignment horizontal="left" vertical="top" wrapText="1"/>
    </xf>
    <xf numFmtId="10" fontId="10" fillId="12" borderId="24" xfId="0" applyNumberFormat="1" applyFont="1" applyFill="1" applyBorder="1" applyAlignment="1">
      <alignment horizontal="center" vertical="top" wrapText="1"/>
    </xf>
    <xf numFmtId="0" fontId="10" fillId="12" borderId="24" xfId="0" applyFont="1" applyFill="1" applyBorder="1" applyAlignment="1">
      <alignment horizontal="center" vertical="top" wrapText="1"/>
    </xf>
    <xf numFmtId="2" fontId="10" fillId="12" borderId="6" xfId="0" applyNumberFormat="1" applyFont="1" applyFill="1" applyBorder="1" applyAlignment="1">
      <alignment horizontal="center" vertical="top" wrapText="1"/>
    </xf>
    <xf numFmtId="0" fontId="10" fillId="8" borderId="8" xfId="0" applyFont="1" applyFill="1" applyBorder="1" applyAlignment="1">
      <alignment vertical="top"/>
    </xf>
    <xf numFmtId="2" fontId="8" fillId="11" borderId="6" xfId="0" applyNumberFormat="1" applyFont="1" applyFill="1" applyBorder="1" applyAlignment="1">
      <alignment horizontal="center" vertical="top" wrapText="1"/>
    </xf>
    <xf numFmtId="0" fontId="10" fillId="0" borderId="14" xfId="0" applyFont="1" applyBorder="1" applyAlignment="1">
      <alignment horizontal="center" vertical="top"/>
    </xf>
    <xf numFmtId="0" fontId="8" fillId="11" borderId="25" xfId="0" applyFont="1" applyFill="1" applyBorder="1" applyAlignment="1">
      <alignment horizontal="center" vertical="top"/>
    </xf>
    <xf numFmtId="10" fontId="8" fillId="11" borderId="25" xfId="0" applyNumberFormat="1" applyFont="1" applyFill="1" applyBorder="1" applyAlignment="1">
      <alignment horizontal="center" vertical="top"/>
    </xf>
    <xf numFmtId="2" fontId="8" fillId="11" borderId="25" xfId="0" applyNumberFormat="1" applyFont="1" applyFill="1" applyBorder="1" applyAlignment="1">
      <alignment horizontal="center" vertical="top"/>
    </xf>
    <xf numFmtId="0" fontId="8" fillId="11" borderId="25" xfId="0" applyFont="1" applyFill="1" applyBorder="1" applyAlignment="1">
      <alignment horizontal="left" vertical="top"/>
    </xf>
    <xf numFmtId="0" fontId="8" fillId="11" borderId="25" xfId="0" applyFont="1" applyFill="1" applyBorder="1" applyAlignment="1">
      <alignment horizontal="left" vertical="top" wrapText="1"/>
    </xf>
    <xf numFmtId="10" fontId="10" fillId="0" borderId="6" xfId="0" applyNumberFormat="1" applyFont="1" applyBorder="1" applyAlignment="1">
      <alignment horizontal="center" vertical="top" wrapText="1"/>
    </xf>
    <xf numFmtId="10" fontId="10" fillId="0" borderId="7" xfId="0" applyNumberFormat="1" applyFont="1" applyBorder="1" applyAlignment="1">
      <alignment horizontal="center" vertical="top" wrapText="1"/>
    </xf>
    <xf numFmtId="10" fontId="10" fillId="0" borderId="28" xfId="0" applyNumberFormat="1" applyFont="1" applyBorder="1" applyAlignment="1">
      <alignment horizontal="center" vertical="top" wrapText="1"/>
    </xf>
    <xf numFmtId="0" fontId="10" fillId="0" borderId="28" xfId="0" applyFont="1" applyBorder="1" applyAlignment="1">
      <alignment horizontal="center" vertical="top" wrapText="1"/>
    </xf>
    <xf numFmtId="0" fontId="10" fillId="12" borderId="6" xfId="0" applyFont="1" applyFill="1" applyBorder="1" applyAlignment="1">
      <alignment vertical="top" wrapText="1"/>
    </xf>
    <xf numFmtId="10" fontId="10" fillId="12" borderId="6" xfId="0" applyNumberFormat="1" applyFont="1" applyFill="1" applyBorder="1" applyAlignment="1">
      <alignment horizontal="center" vertical="top"/>
    </xf>
    <xf numFmtId="0" fontId="10" fillId="12" borderId="6" xfId="0" applyFont="1" applyFill="1" applyBorder="1" applyAlignment="1">
      <alignment horizontal="center" vertical="top"/>
    </xf>
    <xf numFmtId="0" fontId="10" fillId="13" borderId="8" xfId="0" applyFont="1" applyFill="1" applyBorder="1" applyAlignment="1">
      <alignment vertical="top"/>
    </xf>
    <xf numFmtId="0" fontId="15" fillId="0" borderId="14" xfId="0" applyFont="1" applyBorder="1" applyAlignment="1">
      <alignment horizontal="center" vertical="top"/>
    </xf>
    <xf numFmtId="10" fontId="10" fillId="12" borderId="6" xfId="0" applyNumberFormat="1" applyFont="1" applyFill="1" applyBorder="1" applyAlignment="1">
      <alignment horizontal="center" vertical="top" wrapText="1"/>
    </xf>
    <xf numFmtId="0" fontId="10" fillId="13" borderId="6" xfId="0" applyFont="1" applyFill="1" applyBorder="1" applyAlignment="1">
      <alignment vertical="top" wrapText="1"/>
    </xf>
    <xf numFmtId="10" fontId="10" fillId="13" borderId="6" xfId="0" applyNumberFormat="1" applyFont="1" applyFill="1" applyBorder="1" applyAlignment="1">
      <alignment horizontal="center" vertical="top"/>
    </xf>
    <xf numFmtId="0" fontId="10" fillId="13" borderId="6" xfId="0" applyFont="1" applyFill="1" applyBorder="1" applyAlignment="1">
      <alignment horizontal="center" vertical="top"/>
    </xf>
    <xf numFmtId="2" fontId="10" fillId="13" borderId="6" xfId="0" applyNumberFormat="1" applyFont="1" applyFill="1" applyBorder="1" applyAlignment="1">
      <alignment horizontal="center" vertical="top" wrapText="1"/>
    </xf>
    <xf numFmtId="0" fontId="10" fillId="9" borderId="6" xfId="0" applyFont="1" applyFill="1" applyBorder="1" applyAlignment="1">
      <alignment horizontal="center" vertical="top"/>
    </xf>
    <xf numFmtId="0" fontId="8" fillId="9" borderId="6" xfId="0" applyFont="1" applyFill="1" applyBorder="1" applyAlignment="1">
      <alignment horizontal="center" vertical="top"/>
    </xf>
    <xf numFmtId="10" fontId="8" fillId="9" borderId="6" xfId="0" applyNumberFormat="1" applyFont="1" applyFill="1" applyBorder="1" applyAlignment="1">
      <alignment horizontal="center" vertical="top"/>
    </xf>
    <xf numFmtId="0" fontId="8" fillId="9" borderId="6" xfId="0" applyFont="1" applyFill="1" applyBorder="1" applyAlignment="1">
      <alignment horizontal="left" vertical="top"/>
    </xf>
    <xf numFmtId="0" fontId="8" fillId="9" borderId="6" xfId="0" applyFont="1" applyFill="1" applyBorder="1" applyAlignment="1">
      <alignment horizontal="left" vertical="top" wrapText="1"/>
    </xf>
    <xf numFmtId="0" fontId="8" fillId="11" borderId="6" xfId="0" applyFont="1" applyFill="1" applyBorder="1" applyAlignment="1">
      <alignment horizontal="center" vertical="top"/>
    </xf>
    <xf numFmtId="10" fontId="8" fillId="11" borderId="6" xfId="0" applyNumberFormat="1" applyFont="1" applyFill="1" applyBorder="1" applyAlignment="1">
      <alignment horizontal="center" vertical="top"/>
    </xf>
    <xf numFmtId="2" fontId="8" fillId="11" borderId="6" xfId="0" applyNumberFormat="1" applyFont="1" applyFill="1" applyBorder="1" applyAlignment="1">
      <alignment horizontal="center" vertical="top"/>
    </xf>
    <xf numFmtId="0" fontId="8" fillId="11" borderId="6" xfId="0" applyFont="1" applyFill="1" applyBorder="1" applyAlignment="1">
      <alignment horizontal="left" vertical="top"/>
    </xf>
    <xf numFmtId="10" fontId="10" fillId="13" borderId="6" xfId="0" applyNumberFormat="1" applyFont="1" applyFill="1" applyBorder="1" applyAlignment="1">
      <alignment horizontal="center" vertical="top" wrapText="1"/>
    </xf>
    <xf numFmtId="0" fontId="10" fillId="13" borderId="0" xfId="0" applyFont="1" applyFill="1" applyAlignment="1">
      <alignment vertical="top"/>
    </xf>
    <xf numFmtId="0" fontId="16" fillId="12" borderId="6" xfId="0" applyFont="1" applyFill="1" applyBorder="1" applyAlignment="1">
      <alignment vertical="top" wrapText="1"/>
    </xf>
    <xf numFmtId="10" fontId="16" fillId="12" borderId="6" xfId="0" applyNumberFormat="1" applyFont="1" applyFill="1" applyBorder="1" applyAlignment="1">
      <alignment horizontal="center" vertical="top" wrapText="1"/>
    </xf>
    <xf numFmtId="2" fontId="16" fillId="12" borderId="6" xfId="0" applyNumberFormat="1" applyFont="1" applyFill="1" applyBorder="1" applyAlignment="1">
      <alignment horizontal="center" vertical="top" wrapText="1"/>
    </xf>
    <xf numFmtId="0" fontId="10" fillId="14" borderId="6" xfId="0" applyFont="1" applyFill="1" applyBorder="1" applyAlignment="1">
      <alignment horizontal="center" vertical="top"/>
    </xf>
    <xf numFmtId="0" fontId="8" fillId="14" borderId="6" xfId="0" applyFont="1" applyFill="1" applyBorder="1" applyAlignment="1">
      <alignment horizontal="center" vertical="top"/>
    </xf>
    <xf numFmtId="0" fontId="8" fillId="13" borderId="6" xfId="0" applyFont="1" applyFill="1" applyBorder="1" applyAlignment="1">
      <alignment horizontal="center" vertical="top"/>
    </xf>
    <xf numFmtId="10" fontId="8" fillId="13" borderId="6" xfId="0" applyNumberFormat="1" applyFont="1" applyFill="1" applyBorder="1" applyAlignment="1">
      <alignment horizontal="center" vertical="top"/>
    </xf>
    <xf numFmtId="0" fontId="8" fillId="13" borderId="6" xfId="0" applyFont="1" applyFill="1" applyBorder="1" applyAlignment="1">
      <alignment horizontal="left" vertical="top"/>
    </xf>
    <xf numFmtId="0" fontId="8" fillId="13" borderId="6" xfId="0" applyFont="1" applyFill="1" applyBorder="1" applyAlignment="1">
      <alignment horizontal="left" vertical="top" wrapText="1"/>
    </xf>
    <xf numFmtId="2" fontId="8" fillId="15" borderId="6" xfId="0" applyNumberFormat="1" applyFont="1" applyFill="1" applyBorder="1" applyAlignment="1">
      <alignment horizontal="center" vertical="top" wrapText="1"/>
    </xf>
    <xf numFmtId="0" fontId="8" fillId="15" borderId="6" xfId="0" applyFont="1" applyFill="1" applyBorder="1" applyAlignment="1">
      <alignment horizontal="center" vertical="top"/>
    </xf>
    <xf numFmtId="0" fontId="18" fillId="0" borderId="6" xfId="0" applyFont="1" applyBorder="1" applyAlignment="1">
      <alignment vertical="top"/>
    </xf>
    <xf numFmtId="10" fontId="15" fillId="13" borderId="6" xfId="0" applyNumberFormat="1" applyFont="1" applyFill="1" applyBorder="1" applyAlignment="1">
      <alignment horizontal="center" vertical="top" wrapText="1"/>
    </xf>
    <xf numFmtId="0" fontId="15" fillId="13" borderId="6" xfId="0" applyFont="1" applyFill="1" applyBorder="1" applyAlignment="1">
      <alignment horizontal="left" vertical="top" wrapText="1"/>
    </xf>
    <xf numFmtId="0" fontId="8" fillId="15" borderId="6" xfId="0" applyFont="1" applyFill="1" applyBorder="1" applyAlignment="1">
      <alignment horizontal="left" vertical="top"/>
    </xf>
    <xf numFmtId="10" fontId="15" fillId="13" borderId="15" xfId="0" applyNumberFormat="1" applyFont="1" applyFill="1" applyBorder="1" applyAlignment="1">
      <alignment horizontal="center" vertical="top" wrapText="1"/>
    </xf>
    <xf numFmtId="2" fontId="10" fillId="0" borderId="13" xfId="0" applyNumberFormat="1" applyFont="1" applyBorder="1" applyAlignment="1">
      <alignment horizontal="center" vertical="top" wrapText="1"/>
    </xf>
    <xf numFmtId="0" fontId="24" fillId="0" borderId="34" xfId="0" applyFont="1" applyBorder="1" applyAlignment="1">
      <alignment horizontal="left" vertical="top" wrapText="1"/>
    </xf>
    <xf numFmtId="0" fontId="26" fillId="0" borderId="6" xfId="0" applyFont="1" applyBorder="1" applyAlignment="1">
      <alignment horizontal="center" vertical="top" wrapText="1"/>
    </xf>
    <xf numFmtId="0" fontId="29" fillId="0" borderId="34" xfId="1" applyFont="1" applyBorder="1" applyAlignment="1">
      <alignment horizontal="left" vertical="top" wrapText="1"/>
    </xf>
    <xf numFmtId="0" fontId="10" fillId="0" borderId="27" xfId="0" applyFont="1" applyBorder="1" applyAlignment="1">
      <alignment vertical="top" wrapText="1"/>
    </xf>
    <xf numFmtId="0" fontId="22" fillId="8" borderId="34" xfId="0" applyFont="1" applyFill="1" applyBorder="1" applyAlignment="1">
      <alignment horizontal="left" vertical="top" wrapText="1"/>
    </xf>
    <xf numFmtId="10" fontId="10" fillId="0" borderId="29" xfId="0" applyNumberFormat="1" applyFont="1" applyBorder="1" applyAlignment="1">
      <alignment horizontal="center" vertical="top" wrapText="1"/>
    </xf>
    <xf numFmtId="0" fontId="14" fillId="8" borderId="15" xfId="0" applyFont="1" applyFill="1" applyBorder="1" applyAlignment="1">
      <alignment horizontal="left" vertical="top"/>
    </xf>
    <xf numFmtId="0" fontId="10" fillId="0" borderId="33" xfId="0" applyFont="1" applyBorder="1" applyAlignment="1">
      <alignment horizontal="left" vertical="top" wrapText="1"/>
    </xf>
    <xf numFmtId="0" fontId="22" fillId="8" borderId="33" xfId="0" applyFont="1" applyFill="1" applyBorder="1" applyAlignment="1">
      <alignment horizontal="left" vertical="top" wrapText="1"/>
    </xf>
    <xf numFmtId="0" fontId="29" fillId="0" borderId="33" xfId="1" applyFont="1" applyBorder="1" applyAlignment="1">
      <alignment horizontal="left" vertical="top" wrapText="1"/>
    </xf>
    <xf numFmtId="0" fontId="23" fillId="8" borderId="32" xfId="0" applyFont="1" applyFill="1" applyBorder="1" applyAlignment="1">
      <alignment horizontal="left" vertical="top" wrapText="1"/>
    </xf>
    <xf numFmtId="0" fontId="26" fillId="0" borderId="15" xfId="0" applyFont="1" applyBorder="1" applyAlignment="1">
      <alignment horizontal="left" vertical="top" wrapText="1"/>
    </xf>
    <xf numFmtId="0" fontId="24" fillId="0" borderId="33" xfId="0" applyFont="1" applyBorder="1" applyAlignment="1">
      <alignment horizontal="left" vertical="top" wrapText="1"/>
    </xf>
    <xf numFmtId="0" fontId="23" fillId="0" borderId="26" xfId="0" applyFont="1" applyBorder="1" applyAlignment="1">
      <alignment vertical="top" wrapText="1"/>
    </xf>
    <xf numFmtId="0" fontId="25" fillId="0" borderId="26" xfId="0" applyFont="1" applyBorder="1" applyAlignment="1">
      <alignment vertical="top"/>
    </xf>
    <xf numFmtId="0" fontId="22" fillId="0" borderId="26" xfId="0" applyFont="1" applyBorder="1" applyAlignment="1">
      <alignment vertical="top"/>
    </xf>
    <xf numFmtId="10" fontId="10" fillId="0" borderId="25" xfId="0" applyNumberFormat="1" applyFont="1" applyBorder="1" applyAlignment="1">
      <alignment horizontal="center" vertical="top"/>
    </xf>
    <xf numFmtId="0" fontId="22" fillId="12" borderId="34" xfId="0" applyFont="1" applyFill="1" applyBorder="1" applyAlignment="1">
      <alignment horizontal="left" vertical="top"/>
    </xf>
    <xf numFmtId="0" fontId="23" fillId="12" borderId="34" xfId="0" applyFont="1" applyFill="1" applyBorder="1" applyAlignment="1">
      <alignment horizontal="left" vertical="top"/>
    </xf>
    <xf numFmtId="0" fontId="10" fillId="8" borderId="24" xfId="0" applyFont="1" applyFill="1" applyBorder="1" applyAlignment="1">
      <alignment horizontal="left" vertical="top" wrapText="1"/>
    </xf>
    <xf numFmtId="0" fontId="14" fillId="8" borderId="32" xfId="0" applyFont="1" applyFill="1" applyBorder="1" applyAlignment="1">
      <alignment horizontal="left" vertical="top"/>
    </xf>
    <xf numFmtId="0" fontId="32" fillId="8" borderId="34" xfId="0" applyFont="1" applyFill="1" applyBorder="1" applyAlignment="1">
      <alignment horizontal="left" vertical="top"/>
    </xf>
    <xf numFmtId="0" fontId="24" fillId="8" borderId="34" xfId="0" applyFont="1" applyFill="1" applyBorder="1" applyAlignment="1">
      <alignment horizontal="left" vertical="top"/>
    </xf>
    <xf numFmtId="0" fontId="22" fillId="13" borderId="26" xfId="0" applyFont="1" applyFill="1" applyBorder="1" applyAlignment="1">
      <alignment horizontal="left" vertical="top" wrapText="1"/>
    </xf>
    <xf numFmtId="0" fontId="10" fillId="0" borderId="24" xfId="0" applyFont="1" applyBorder="1" applyAlignment="1">
      <alignment horizontal="center" vertical="top" wrapText="1"/>
    </xf>
    <xf numFmtId="0" fontId="23" fillId="13" borderId="15" xfId="0" applyFont="1" applyFill="1" applyBorder="1" applyAlignment="1">
      <alignment horizontal="left" vertical="top" wrapText="1"/>
    </xf>
    <xf numFmtId="0" fontId="10" fillId="8" borderId="27" xfId="0" applyFont="1" applyFill="1" applyBorder="1" applyAlignment="1">
      <alignment vertical="top" wrapText="1"/>
    </xf>
    <xf numFmtId="0" fontId="10" fillId="8" borderId="32" xfId="0" applyFont="1" applyFill="1" applyBorder="1" applyAlignment="1">
      <alignment vertical="top" wrapText="1"/>
    </xf>
    <xf numFmtId="0" fontId="10" fillId="8" borderId="15" xfId="0" applyFont="1" applyFill="1" applyBorder="1" applyAlignment="1">
      <alignment vertical="top" wrapText="1"/>
    </xf>
    <xf numFmtId="0" fontId="22" fillId="13" borderId="26" xfId="0" applyFont="1" applyFill="1" applyBorder="1" applyAlignment="1">
      <alignment vertical="top" wrapText="1"/>
    </xf>
    <xf numFmtId="0" fontId="26" fillId="13" borderId="6" xfId="0" applyFont="1" applyFill="1" applyBorder="1" applyAlignment="1">
      <alignment horizontal="left" vertical="top" wrapText="1"/>
    </xf>
    <xf numFmtId="0" fontId="25" fillId="13" borderId="26" xfId="0" applyFont="1" applyFill="1" applyBorder="1" applyAlignment="1">
      <alignment horizontal="left" vertical="top" wrapText="1"/>
    </xf>
    <xf numFmtId="0" fontId="24" fillId="13" borderId="26" xfId="0" applyFont="1" applyFill="1" applyBorder="1" applyAlignment="1">
      <alignment horizontal="left" vertical="top" wrapText="1"/>
    </xf>
    <xf numFmtId="0" fontId="29" fillId="8" borderId="26" xfId="1" applyFont="1" applyFill="1" applyBorder="1" applyAlignment="1">
      <alignment horizontal="left" vertical="top" wrapText="1"/>
    </xf>
    <xf numFmtId="0" fontId="29" fillId="8" borderId="34" xfId="1" applyFont="1" applyFill="1" applyBorder="1" applyAlignment="1">
      <alignment horizontal="left" vertical="top" wrapText="1"/>
    </xf>
    <xf numFmtId="0" fontId="29" fillId="8" borderId="33" xfId="1" applyFont="1" applyFill="1" applyBorder="1" applyAlignment="1">
      <alignment horizontal="left" vertical="top" wrapText="1"/>
    </xf>
    <xf numFmtId="0" fontId="29" fillId="13" borderId="26" xfId="1" applyFont="1" applyFill="1" applyBorder="1" applyAlignment="1">
      <alignment horizontal="left" vertical="top" wrapText="1"/>
    </xf>
    <xf numFmtId="0" fontId="5" fillId="0" borderId="31" xfId="0" applyFont="1" applyBorder="1" applyAlignment="1">
      <alignment vertical="top"/>
    </xf>
    <xf numFmtId="0" fontId="5" fillId="0" borderId="18" xfId="0" applyFont="1" applyBorder="1" applyAlignment="1">
      <alignment vertical="top"/>
    </xf>
    <xf numFmtId="0" fontId="26" fillId="0" borderId="24" xfId="0" applyFont="1" applyBorder="1" applyAlignment="1">
      <alignment horizontal="left" vertical="top" wrapText="1"/>
    </xf>
    <xf numFmtId="0" fontId="10" fillId="0" borderId="32" xfId="0" applyFont="1" applyBorder="1" applyAlignment="1">
      <alignment horizontal="left" vertical="top" wrapText="1"/>
    </xf>
    <xf numFmtId="0" fontId="10" fillId="0" borderId="15" xfId="0" applyFont="1" applyBorder="1" applyAlignment="1">
      <alignment horizontal="left" vertical="top" wrapText="1"/>
    </xf>
    <xf numFmtId="2" fontId="10" fillId="0" borderId="15" xfId="0" applyNumberFormat="1" applyFont="1" applyBorder="1" applyAlignment="1">
      <alignment horizontal="center" vertical="top" wrapText="1"/>
    </xf>
    <xf numFmtId="0" fontId="10" fillId="0" borderId="15" xfId="0" applyFont="1" applyBorder="1" applyAlignment="1">
      <alignment horizontal="center" vertical="top" wrapText="1"/>
    </xf>
    <xf numFmtId="0" fontId="10" fillId="0" borderId="32" xfId="0" applyFont="1" applyBorder="1" applyAlignment="1">
      <alignment horizontal="center" vertical="top"/>
    </xf>
    <xf numFmtId="0" fontId="10" fillId="0" borderId="15" xfId="0" applyFont="1" applyBorder="1" applyAlignment="1">
      <alignment horizontal="center" vertical="top"/>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10" fontId="10" fillId="0" borderId="32" xfId="0" applyNumberFormat="1" applyFont="1" applyBorder="1" applyAlignment="1">
      <alignment horizontal="center" vertical="top"/>
    </xf>
    <xf numFmtId="0" fontId="26" fillId="0" borderId="25" xfId="0" applyFont="1" applyBorder="1" applyAlignment="1">
      <alignment horizontal="left" vertical="top" wrapText="1"/>
    </xf>
    <xf numFmtId="0" fontId="26" fillId="0" borderId="30" xfId="0" applyFont="1" applyBorder="1" applyAlignment="1">
      <alignment horizontal="left" vertical="top" wrapText="1"/>
    </xf>
    <xf numFmtId="0" fontId="26" fillId="0" borderId="26" xfId="0" applyFont="1" applyBorder="1" applyAlignment="1">
      <alignment horizontal="left" vertical="top" wrapText="1"/>
    </xf>
    <xf numFmtId="10" fontId="10" fillId="0" borderId="15" xfId="0" applyNumberFormat="1" applyFont="1" applyBorder="1" applyAlignment="1">
      <alignment horizontal="center" vertical="top" wrapText="1"/>
    </xf>
    <xf numFmtId="0" fontId="10" fillId="8" borderId="15" xfId="0" applyFont="1" applyFill="1" applyBorder="1" applyAlignment="1">
      <alignment horizontal="center" vertical="top" wrapText="1"/>
    </xf>
    <xf numFmtId="0" fontId="22" fillId="8" borderId="33" xfId="0" applyFont="1" applyFill="1" applyBorder="1" applyAlignment="1">
      <alignment horizontal="left" vertical="top" wrapText="1"/>
    </xf>
    <xf numFmtId="0" fontId="23" fillId="8" borderId="15" xfId="0" applyFont="1" applyFill="1" applyBorder="1" applyAlignment="1">
      <alignment horizontal="left" vertical="top" wrapText="1"/>
    </xf>
    <xf numFmtId="10" fontId="10" fillId="0" borderId="15" xfId="0" applyNumberFormat="1" applyFont="1" applyBorder="1" applyAlignment="1">
      <alignment horizontal="center" vertical="top" wrapText="1"/>
    </xf>
    <xf numFmtId="0" fontId="10" fillId="0" borderId="27" xfId="0" applyFont="1" applyBorder="1" applyAlignment="1">
      <alignment horizontal="center" vertical="top" wrapText="1"/>
    </xf>
    <xf numFmtId="0" fontId="10" fillId="0" borderId="15" xfId="0" applyFont="1" applyBorder="1" applyAlignment="1">
      <alignment horizontal="center" vertical="top" wrapText="1"/>
    </xf>
    <xf numFmtId="0" fontId="10" fillId="0" borderId="27" xfId="0" applyFont="1" applyBorder="1" applyAlignment="1">
      <alignment horizontal="left" vertical="top" wrapText="1"/>
    </xf>
    <xf numFmtId="0" fontId="10" fillId="0" borderId="15" xfId="0" applyFont="1" applyBorder="1" applyAlignment="1">
      <alignment horizontal="left" vertical="top" wrapText="1"/>
    </xf>
    <xf numFmtId="10" fontId="10" fillId="0" borderId="27" xfId="0" applyNumberFormat="1" applyFont="1" applyBorder="1" applyAlignment="1">
      <alignment horizontal="center" vertical="top"/>
    </xf>
    <xf numFmtId="0" fontId="10" fillId="0" borderId="27" xfId="0" applyFont="1" applyBorder="1" applyAlignment="1">
      <alignment horizontal="center" vertical="top"/>
    </xf>
    <xf numFmtId="2" fontId="10" fillId="0" borderId="27" xfId="0" applyNumberFormat="1" applyFont="1" applyBorder="1" applyAlignment="1">
      <alignment horizontal="center" vertical="top" wrapText="1"/>
    </xf>
    <xf numFmtId="0" fontId="26" fillId="0" borderId="27" xfId="0" applyFont="1" applyBorder="1" applyAlignment="1">
      <alignment horizontal="left" vertical="top" wrapText="1"/>
    </xf>
    <xf numFmtId="0" fontId="23" fillId="13" borderId="27" xfId="0" applyFont="1" applyFill="1" applyBorder="1" applyAlignment="1">
      <alignment horizontal="left" vertical="top" wrapText="1"/>
    </xf>
    <xf numFmtId="0" fontId="10" fillId="8" borderId="15" xfId="0" applyFont="1" applyFill="1" applyBorder="1" applyAlignment="1">
      <alignment horizontal="left" vertical="top" wrapText="1"/>
    </xf>
    <xf numFmtId="0" fontId="22" fillId="8" borderId="33" xfId="0" applyFont="1" applyFill="1" applyBorder="1" applyAlignment="1">
      <alignment horizontal="left" vertical="top" wrapText="1"/>
    </xf>
    <xf numFmtId="0" fontId="10" fillId="0" borderId="33" xfId="0" applyFont="1" applyBorder="1" applyAlignment="1">
      <alignment horizontal="left" vertical="top" wrapText="1"/>
    </xf>
    <xf numFmtId="0" fontId="10" fillId="0" borderId="33" xfId="0" applyFont="1" applyBorder="1" applyAlignment="1">
      <alignment horizontal="center" vertical="top"/>
    </xf>
    <xf numFmtId="10" fontId="10" fillId="0" borderId="33" xfId="0" applyNumberFormat="1" applyFont="1" applyBorder="1" applyAlignment="1">
      <alignment horizontal="center" vertical="top"/>
    </xf>
    <xf numFmtId="0" fontId="22" fillId="0" borderId="38" xfId="0" applyFont="1" applyBorder="1" applyAlignment="1">
      <alignment horizontal="left" vertical="top" wrapText="1"/>
    </xf>
    <xf numFmtId="0" fontId="10" fillId="0" borderId="29" xfId="0" applyFont="1" applyBorder="1" applyAlignment="1">
      <alignment horizontal="center" vertical="top"/>
    </xf>
    <xf numFmtId="0" fontId="22" fillId="8" borderId="30" xfId="0" applyFont="1" applyFill="1" applyBorder="1" applyAlignment="1">
      <alignment horizontal="left" vertical="top" wrapText="1"/>
    </xf>
    <xf numFmtId="0" fontId="22" fillId="0" borderId="30" xfId="0" applyFont="1" applyBorder="1" applyAlignment="1">
      <alignment horizontal="left" vertical="top" wrapText="1"/>
    </xf>
    <xf numFmtId="0" fontId="22" fillId="8" borderId="33" xfId="0" applyFont="1" applyFill="1" applyBorder="1" applyAlignment="1">
      <alignment horizontal="left" vertical="top"/>
    </xf>
    <xf numFmtId="0" fontId="29" fillId="0" borderId="38" xfId="1" applyFont="1" applyBorder="1" applyAlignment="1">
      <alignment horizontal="left" vertical="top" wrapText="1"/>
    </xf>
    <xf numFmtId="0" fontId="26" fillId="0" borderId="0" xfId="0" applyFont="1" applyAlignment="1">
      <alignment vertical="top" wrapText="1"/>
    </xf>
    <xf numFmtId="0" fontId="23" fillId="13" borderId="14" xfId="0" applyFont="1" applyFill="1" applyBorder="1" applyAlignment="1">
      <alignment vertical="top" wrapText="1"/>
    </xf>
    <xf numFmtId="0" fontId="14" fillId="13" borderId="32" xfId="0" applyFont="1" applyFill="1" applyBorder="1" applyAlignment="1">
      <alignment horizontal="left" vertical="top"/>
    </xf>
    <xf numFmtId="0" fontId="23" fillId="13" borderId="33" xfId="0" applyFont="1" applyFill="1" applyBorder="1" applyAlignment="1">
      <alignment horizontal="left" vertical="top" wrapText="1"/>
    </xf>
    <xf numFmtId="0" fontId="23" fillId="8" borderId="8" xfId="0" applyFont="1" applyFill="1" applyBorder="1" applyAlignment="1">
      <alignment horizontal="left" vertical="top" wrapText="1"/>
    </xf>
    <xf numFmtId="0" fontId="27" fillId="8" borderId="33" xfId="1" applyFill="1" applyBorder="1" applyAlignment="1">
      <alignment horizontal="left" vertical="top" wrapText="1"/>
    </xf>
    <xf numFmtId="0" fontId="27" fillId="0" borderId="26" xfId="1" applyBorder="1" applyAlignment="1">
      <alignment horizontal="left" vertical="top" wrapText="1"/>
    </xf>
    <xf numFmtId="0" fontId="10" fillId="12" borderId="27" xfId="0" applyFont="1" applyFill="1" applyBorder="1" applyAlignment="1">
      <alignment vertical="top" wrapText="1"/>
    </xf>
    <xf numFmtId="10" fontId="10" fillId="12" borderId="27" xfId="0" applyNumberFormat="1" applyFont="1" applyFill="1" applyBorder="1" applyAlignment="1">
      <alignment horizontal="center" vertical="top"/>
    </xf>
    <xf numFmtId="0" fontId="10" fillId="12" borderId="27" xfId="0" applyFont="1" applyFill="1" applyBorder="1" applyAlignment="1">
      <alignment horizontal="center" vertical="top"/>
    </xf>
    <xf numFmtId="0" fontId="14" fillId="12" borderId="32" xfId="0" applyFont="1" applyFill="1" applyBorder="1" applyAlignment="1">
      <alignment horizontal="left" vertical="top"/>
    </xf>
    <xf numFmtId="0" fontId="10" fillId="0" borderId="33" xfId="0" applyFont="1" applyBorder="1" applyAlignment="1">
      <alignment vertical="top" wrapText="1"/>
    </xf>
    <xf numFmtId="0" fontId="8" fillId="11" borderId="33" xfId="0" applyFont="1" applyFill="1" applyBorder="1" applyAlignment="1">
      <alignment horizontal="center" vertical="top" wrapText="1"/>
    </xf>
    <xf numFmtId="0" fontId="8" fillId="11" borderId="33" xfId="0" applyFont="1" applyFill="1" applyBorder="1" applyAlignment="1">
      <alignment horizontal="left" vertical="top" wrapText="1"/>
    </xf>
    <xf numFmtId="2" fontId="8" fillId="11" borderId="33" xfId="0" applyNumberFormat="1" applyFont="1" applyFill="1" applyBorder="1" applyAlignment="1">
      <alignment horizontal="center" vertical="top" wrapText="1"/>
    </xf>
    <xf numFmtId="0" fontId="8" fillId="11" borderId="33" xfId="0" applyFont="1" applyFill="1" applyBorder="1" applyAlignment="1">
      <alignment horizontal="center" vertical="top"/>
    </xf>
    <xf numFmtId="10" fontId="8" fillId="11" borderId="33" xfId="0" applyNumberFormat="1" applyFont="1" applyFill="1" applyBorder="1" applyAlignment="1">
      <alignment horizontal="center" vertical="top"/>
    </xf>
    <xf numFmtId="2" fontId="8" fillId="11" borderId="33" xfId="0" applyNumberFormat="1" applyFont="1" applyFill="1" applyBorder="1" applyAlignment="1">
      <alignment horizontal="center" vertical="top"/>
    </xf>
    <xf numFmtId="0" fontId="8" fillId="11" borderId="33" xfId="0" applyFont="1" applyFill="1" applyBorder="1" applyAlignment="1">
      <alignment horizontal="left" vertical="top"/>
    </xf>
    <xf numFmtId="0" fontId="8" fillId="8" borderId="33" xfId="0" applyFont="1" applyFill="1" applyBorder="1" applyAlignment="1">
      <alignment horizontal="left" vertical="top" wrapText="1"/>
    </xf>
    <xf numFmtId="0" fontId="14" fillId="8" borderId="33" xfId="0" applyFont="1" applyFill="1" applyBorder="1" applyAlignment="1">
      <alignment horizontal="left" vertical="top"/>
    </xf>
    <xf numFmtId="0" fontId="32" fillId="8" borderId="33" xfId="0" applyFont="1" applyFill="1" applyBorder="1" applyAlignment="1">
      <alignment horizontal="left" vertical="top"/>
    </xf>
    <xf numFmtId="0" fontId="24" fillId="8" borderId="33" xfId="0" applyFont="1" applyFill="1" applyBorder="1" applyAlignment="1">
      <alignment horizontal="left" vertical="top"/>
    </xf>
    <xf numFmtId="0" fontId="27" fillId="8" borderId="26" xfId="1" applyFill="1" applyBorder="1" applyAlignment="1">
      <alignment horizontal="left" vertical="top" wrapText="1"/>
    </xf>
    <xf numFmtId="0" fontId="22" fillId="8" borderId="8" xfId="0" applyFont="1" applyFill="1" applyBorder="1" applyAlignment="1">
      <alignment horizontal="left" vertical="top" wrapText="1"/>
    </xf>
    <xf numFmtId="0" fontId="27" fillId="13" borderId="26" xfId="1" applyFill="1" applyBorder="1" applyAlignment="1">
      <alignment horizontal="left" vertical="top" wrapText="1"/>
    </xf>
    <xf numFmtId="0" fontId="24" fillId="13" borderId="26" xfId="0" applyFont="1" applyFill="1" applyBorder="1" applyAlignment="1">
      <alignment vertical="top" wrapText="1"/>
    </xf>
    <xf numFmtId="0" fontId="1" fillId="0" borderId="0" xfId="0" applyFont="1" applyAlignment="1">
      <alignment horizontal="left" vertical="top" wrapText="1"/>
    </xf>
    <xf numFmtId="0" fontId="0" fillId="0" borderId="0" xfId="0"/>
    <xf numFmtId="0" fontId="4" fillId="0" borderId="4" xfId="0" applyFont="1" applyBorder="1" applyAlignment="1">
      <alignment horizontal="center"/>
    </xf>
    <xf numFmtId="0" fontId="5" fillId="0" borderId="4" xfId="0" applyFont="1" applyBorder="1"/>
    <xf numFmtId="0" fontId="5" fillId="0" borderId="5" xfId="0" applyFont="1" applyBorder="1"/>
    <xf numFmtId="0" fontId="4" fillId="0" borderId="0" xfId="0" applyFont="1" applyAlignment="1">
      <alignment horizontal="center"/>
    </xf>
    <xf numFmtId="0" fontId="8" fillId="0" borderId="7" xfId="0" applyFont="1" applyBorder="1" applyAlignment="1">
      <alignment horizontal="center" vertical="center" wrapText="1"/>
    </xf>
    <xf numFmtId="0" fontId="9"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10" fillId="0" borderId="7" xfId="0" applyFont="1" applyBorder="1" applyAlignment="1">
      <alignment horizontal="left" vertical="top"/>
    </xf>
    <xf numFmtId="0" fontId="10" fillId="0" borderId="19" xfId="0" applyFont="1" applyBorder="1" applyAlignment="1">
      <alignment horizontal="left" vertical="top"/>
    </xf>
    <xf numFmtId="0" fontId="5" fillId="0" borderId="20" xfId="0" applyFont="1" applyBorder="1"/>
    <xf numFmtId="0" fontId="5" fillId="0" borderId="21" xfId="0" applyFont="1" applyBorder="1"/>
    <xf numFmtId="0" fontId="12" fillId="6" borderId="22" xfId="0" applyFont="1" applyFill="1" applyBorder="1" applyAlignment="1">
      <alignment horizontal="center" vertical="center"/>
    </xf>
    <xf numFmtId="0" fontId="5" fillId="0" borderId="23" xfId="0" applyFont="1" applyBorder="1"/>
    <xf numFmtId="0" fontId="12" fillId="6" borderId="16" xfId="0" applyFont="1" applyFill="1" applyBorder="1" applyAlignment="1">
      <alignment horizontal="center" vertical="top"/>
    </xf>
    <xf numFmtId="0" fontId="5" fillId="0" borderId="17" xfId="0" applyFont="1" applyBorder="1"/>
    <xf numFmtId="0" fontId="12" fillId="6" borderId="7" xfId="0" applyFont="1" applyFill="1" applyBorder="1" applyAlignment="1">
      <alignment horizontal="center" vertical="center"/>
    </xf>
    <xf numFmtId="0" fontId="8" fillId="0" borderId="0" xfId="0" applyFont="1" applyAlignment="1">
      <alignment horizontal="center" vertical="top"/>
    </xf>
    <xf numFmtId="0" fontId="11" fillId="6" borderId="13" xfId="0" applyFont="1" applyFill="1" applyBorder="1" applyAlignment="1">
      <alignment horizontal="center" vertical="center" wrapText="1"/>
    </xf>
    <xf numFmtId="0" fontId="5" fillId="0" borderId="14" xfId="0" applyFont="1" applyBorder="1"/>
    <xf numFmtId="0" fontId="11" fillId="6" borderId="7" xfId="0" applyFont="1" applyFill="1" applyBorder="1" applyAlignment="1">
      <alignment horizontal="center" vertical="center" wrapText="1"/>
    </xf>
    <xf numFmtId="0" fontId="15" fillId="0" borderId="27" xfId="0" applyFont="1" applyBorder="1" applyAlignment="1">
      <alignment horizontal="center" vertical="top" wrapText="1"/>
    </xf>
    <xf numFmtId="0" fontId="15" fillId="0" borderId="32" xfId="0" applyFont="1" applyBorder="1" applyAlignment="1">
      <alignment horizontal="center" vertical="top" wrapText="1"/>
    </xf>
    <xf numFmtId="0" fontId="15" fillId="0" borderId="15" xfId="0" applyFont="1" applyBorder="1" applyAlignment="1">
      <alignment horizontal="center" vertical="top" wrapText="1"/>
    </xf>
    <xf numFmtId="0" fontId="10" fillId="0" borderId="27" xfId="0" applyFont="1" applyBorder="1" applyAlignment="1">
      <alignment horizontal="center" vertical="top" wrapText="1"/>
    </xf>
    <xf numFmtId="0" fontId="10" fillId="0" borderId="32" xfId="0" applyFont="1" applyBorder="1" applyAlignment="1">
      <alignment horizontal="center" vertical="top" wrapText="1"/>
    </xf>
    <xf numFmtId="0" fontId="23" fillId="13" borderId="32" xfId="0" applyFont="1" applyFill="1" applyBorder="1" applyAlignment="1">
      <alignment horizontal="left" vertical="top" wrapText="1"/>
    </xf>
    <xf numFmtId="0" fontId="23" fillId="13" borderId="15" xfId="0" applyFont="1" applyFill="1" applyBorder="1" applyAlignment="1">
      <alignment horizontal="left" vertical="top" wrapText="1"/>
    </xf>
    <xf numFmtId="0" fontId="10" fillId="8" borderId="27" xfId="0" applyFont="1" applyFill="1" applyBorder="1" applyAlignment="1">
      <alignment horizontal="left" vertical="top" wrapText="1"/>
    </xf>
    <xf numFmtId="0" fontId="10" fillId="8" borderId="15" xfId="0" applyFont="1" applyFill="1" applyBorder="1" applyAlignment="1">
      <alignment horizontal="left" vertical="top" wrapText="1"/>
    </xf>
    <xf numFmtId="2" fontId="10" fillId="0" borderId="27" xfId="0" applyNumberFormat="1" applyFont="1" applyBorder="1" applyAlignment="1">
      <alignment horizontal="center" vertical="top" wrapText="1"/>
    </xf>
    <xf numFmtId="2" fontId="10" fillId="0" borderId="15" xfId="0" applyNumberFormat="1" applyFont="1" applyBorder="1" applyAlignment="1">
      <alignment horizontal="center" vertical="top" wrapText="1"/>
    </xf>
    <xf numFmtId="0" fontId="10" fillId="0" borderId="15" xfId="0" applyFont="1" applyBorder="1" applyAlignment="1">
      <alignment horizontal="center" vertical="top" wrapText="1"/>
    </xf>
    <xf numFmtId="10" fontId="10" fillId="0" borderId="27" xfId="0" applyNumberFormat="1" applyFont="1" applyBorder="1" applyAlignment="1">
      <alignment horizontal="center" vertical="top" wrapText="1"/>
    </xf>
    <xf numFmtId="10" fontId="10" fillId="0" borderId="15" xfId="0" applyNumberFormat="1" applyFont="1" applyBorder="1" applyAlignment="1">
      <alignment horizontal="center"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6" fillId="0" borderId="25" xfId="0" applyFont="1" applyBorder="1" applyAlignment="1">
      <alignment horizontal="left" vertical="top" wrapText="1"/>
    </xf>
    <xf numFmtId="0" fontId="26" fillId="0" borderId="30" xfId="0" applyFont="1" applyBorder="1" applyAlignment="1">
      <alignment horizontal="left" vertical="top" wrapText="1"/>
    </xf>
    <xf numFmtId="0" fontId="26" fillId="0" borderId="26" xfId="0" applyFont="1" applyBorder="1" applyAlignment="1">
      <alignment horizontal="left" vertical="top" wrapText="1"/>
    </xf>
    <xf numFmtId="0" fontId="15" fillId="13" borderId="27" xfId="0" applyFont="1" applyFill="1" applyBorder="1" applyAlignment="1">
      <alignment horizontal="center" vertical="top" wrapText="1"/>
    </xf>
    <xf numFmtId="0" fontId="15" fillId="13" borderId="15" xfId="0" applyFont="1" applyFill="1" applyBorder="1" applyAlignment="1">
      <alignment horizontal="center" vertical="top" wrapText="1"/>
    </xf>
    <xf numFmtId="0" fontId="23" fillId="13" borderId="27" xfId="0" applyFont="1" applyFill="1" applyBorder="1" applyAlignment="1">
      <alignment horizontal="left" vertical="top" wrapText="1"/>
    </xf>
    <xf numFmtId="0" fontId="10" fillId="0" borderId="27" xfId="0" applyFont="1" applyBorder="1" applyAlignment="1">
      <alignment horizontal="left" vertical="top" wrapText="1"/>
    </xf>
    <xf numFmtId="0" fontId="10" fillId="0" borderId="32" xfId="0" applyFont="1" applyBorder="1" applyAlignment="1">
      <alignment horizontal="left" vertical="top" wrapText="1"/>
    </xf>
    <xf numFmtId="0" fontId="10" fillId="0" borderId="15" xfId="0" applyFont="1" applyBorder="1" applyAlignment="1">
      <alignment horizontal="left" vertical="top" wrapText="1"/>
    </xf>
    <xf numFmtId="2" fontId="10" fillId="0" borderId="32" xfId="0" applyNumberFormat="1" applyFont="1" applyBorder="1" applyAlignment="1">
      <alignment horizontal="center" vertical="top" wrapText="1"/>
    </xf>
    <xf numFmtId="0" fontId="10" fillId="0" borderId="27" xfId="0" applyFont="1" applyBorder="1" applyAlignment="1">
      <alignment horizontal="center" vertical="top"/>
    </xf>
    <xf numFmtId="0" fontId="10" fillId="0" borderId="32" xfId="0" applyFont="1" applyBorder="1" applyAlignment="1">
      <alignment horizontal="center" vertical="top"/>
    </xf>
    <xf numFmtId="0" fontId="10" fillId="0" borderId="15" xfId="0" applyFont="1" applyBorder="1" applyAlignment="1">
      <alignment horizontal="center" vertical="top"/>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9" xfId="0" applyFont="1" applyBorder="1" applyAlignment="1">
      <alignment horizontal="left" vertical="top" wrapText="1"/>
    </xf>
    <xf numFmtId="0" fontId="10" fillId="0" borderId="8" xfId="0" applyFont="1" applyBorder="1" applyAlignment="1">
      <alignment horizontal="left" vertical="top" wrapText="1"/>
    </xf>
    <xf numFmtId="0" fontId="10" fillId="0" borderId="34" xfId="0" applyFont="1" applyBorder="1" applyAlignment="1">
      <alignment horizontal="left" vertical="top" wrapText="1"/>
    </xf>
    <xf numFmtId="0" fontId="10" fillId="0" borderId="25" xfId="0" applyFont="1" applyBorder="1" applyAlignment="1">
      <alignment horizontal="left" vertical="top" wrapText="1"/>
    </xf>
    <xf numFmtId="0" fontId="10" fillId="0" borderId="30" xfId="0" applyFont="1" applyBorder="1" applyAlignment="1">
      <alignment horizontal="left" vertical="top" wrapText="1"/>
    </xf>
    <xf numFmtId="0" fontId="10" fillId="0" borderId="26" xfId="0" applyFont="1" applyBorder="1" applyAlignment="1">
      <alignment horizontal="left" vertical="top" wrapText="1"/>
    </xf>
    <xf numFmtId="10" fontId="10" fillId="0" borderId="27" xfId="0" applyNumberFormat="1" applyFont="1" applyBorder="1" applyAlignment="1">
      <alignment horizontal="center" vertical="top"/>
    </xf>
    <xf numFmtId="10" fontId="10" fillId="0" borderId="32" xfId="0" applyNumberFormat="1" applyFont="1" applyBorder="1" applyAlignment="1">
      <alignment horizontal="center" vertical="top"/>
    </xf>
    <xf numFmtId="10" fontId="10" fillId="0" borderId="15" xfId="0" applyNumberFormat="1" applyFont="1" applyBorder="1" applyAlignment="1">
      <alignment horizontal="center" vertical="top"/>
    </xf>
    <xf numFmtId="0" fontId="23" fillId="8" borderId="33" xfId="0" applyFont="1" applyFill="1" applyBorder="1" applyAlignment="1">
      <alignment horizontal="left" vertical="top" wrapText="1"/>
    </xf>
    <xf numFmtId="0" fontId="10" fillId="8" borderId="19" xfId="0" applyFont="1" applyFill="1" applyBorder="1" applyAlignment="1">
      <alignment horizontal="left" vertical="top" wrapText="1"/>
    </xf>
    <xf numFmtId="0" fontId="10" fillId="8" borderId="29" xfId="0" applyFont="1" applyFill="1" applyBorder="1" applyAlignment="1">
      <alignment horizontal="left" vertical="top" wrapText="1"/>
    </xf>
    <xf numFmtId="0" fontId="10" fillId="8" borderId="25" xfId="0" applyFont="1" applyFill="1" applyBorder="1" applyAlignment="1">
      <alignment horizontal="left" vertical="top" wrapText="1"/>
    </xf>
    <xf numFmtId="0" fontId="26" fillId="0" borderId="29" xfId="0" applyFont="1" applyBorder="1" applyAlignment="1">
      <alignment horizontal="left" vertical="top" wrapText="1"/>
    </xf>
    <xf numFmtId="0" fontId="26" fillId="0" borderId="8" xfId="0" applyFont="1" applyBorder="1" applyAlignment="1">
      <alignment horizontal="left" vertical="top" wrapText="1"/>
    </xf>
    <xf numFmtId="0" fontId="26" fillId="0" borderId="34" xfId="0" applyFont="1" applyBorder="1" applyAlignment="1">
      <alignment horizontal="left" vertical="top" wrapText="1"/>
    </xf>
    <xf numFmtId="0" fontId="23" fillId="0" borderId="27" xfId="0" applyFont="1" applyBorder="1" applyAlignment="1">
      <alignment horizontal="left" vertical="top" wrapText="1"/>
    </xf>
    <xf numFmtId="0" fontId="23" fillId="0" borderId="15" xfId="0" applyFont="1" applyBorder="1" applyAlignment="1">
      <alignment horizontal="left" vertical="top" wrapText="1"/>
    </xf>
    <xf numFmtId="0" fontId="23" fillId="8" borderId="35" xfId="0" applyFont="1" applyFill="1" applyBorder="1" applyAlignment="1">
      <alignment horizontal="left" vertical="top" wrapText="1"/>
    </xf>
    <xf numFmtId="0" fontId="23" fillId="8" borderId="15" xfId="0" applyFont="1" applyFill="1" applyBorder="1" applyAlignment="1">
      <alignment horizontal="left" vertical="top" wrapText="1"/>
    </xf>
    <xf numFmtId="0" fontId="26" fillId="0" borderId="35" xfId="0" applyFont="1" applyBorder="1" applyAlignment="1">
      <alignment horizontal="center" vertical="top" wrapText="1"/>
    </xf>
    <xf numFmtId="0" fontId="26" fillId="0" borderId="15" xfId="0" applyFont="1" applyBorder="1" applyAlignment="1">
      <alignment horizontal="center" vertical="top" wrapText="1"/>
    </xf>
    <xf numFmtId="2" fontId="10" fillId="0" borderId="35" xfId="0" applyNumberFormat="1" applyFont="1" applyBorder="1" applyAlignment="1">
      <alignment horizontal="center" vertical="top" wrapText="1"/>
    </xf>
    <xf numFmtId="0" fontId="10" fillId="0" borderId="35" xfId="0" applyFont="1" applyBorder="1" applyAlignment="1">
      <alignment horizontal="center" vertical="top" wrapText="1"/>
    </xf>
    <xf numFmtId="0" fontId="10" fillId="0" borderId="7" xfId="0" applyFont="1" applyBorder="1" applyAlignment="1">
      <alignment horizontal="left" vertical="top" wrapText="1"/>
    </xf>
    <xf numFmtId="0" fontId="5" fillId="0" borderId="4" xfId="0" applyFont="1" applyBorder="1" applyAlignment="1">
      <alignment vertical="top"/>
    </xf>
    <xf numFmtId="0" fontId="5" fillId="0" borderId="5" xfId="0" applyFont="1" applyBorder="1" applyAlignment="1">
      <alignment vertical="top"/>
    </xf>
    <xf numFmtId="0" fontId="22" fillId="8" borderId="33" xfId="0" applyFont="1" applyFill="1" applyBorder="1" applyAlignment="1">
      <alignment horizontal="left" vertical="top" wrapText="1"/>
    </xf>
    <xf numFmtId="0" fontId="10" fillId="0" borderId="33" xfId="0" applyFont="1" applyBorder="1" applyAlignment="1">
      <alignment horizontal="left" vertical="top" wrapText="1"/>
    </xf>
    <xf numFmtId="2" fontId="10" fillId="0" borderId="33" xfId="0" applyNumberFormat="1" applyFont="1" applyBorder="1" applyAlignment="1">
      <alignment horizontal="center" vertical="top" wrapText="1"/>
    </xf>
    <xf numFmtId="0" fontId="10" fillId="0" borderId="33" xfId="0" applyFont="1" applyBorder="1" applyAlignment="1">
      <alignment horizontal="center" vertical="top" wrapText="1"/>
    </xf>
    <xf numFmtId="0" fontId="10" fillId="0" borderId="33" xfId="0" applyFont="1" applyBorder="1" applyAlignment="1">
      <alignment horizontal="center" vertical="top"/>
    </xf>
    <xf numFmtId="10" fontId="10" fillId="0" borderId="33" xfId="0" applyNumberFormat="1" applyFont="1" applyBorder="1" applyAlignment="1">
      <alignment horizontal="center" vertical="top"/>
    </xf>
    <xf numFmtId="0" fontId="26" fillId="13" borderId="19" xfId="0" applyFont="1" applyFill="1" applyBorder="1" applyAlignment="1">
      <alignment horizontal="left" vertical="top" wrapText="1"/>
    </xf>
    <xf numFmtId="0" fontId="26" fillId="13" borderId="20" xfId="0" applyFont="1" applyFill="1" applyBorder="1" applyAlignment="1">
      <alignment horizontal="left" vertical="top" wrapText="1"/>
    </xf>
    <xf numFmtId="0" fontId="26" fillId="13" borderId="21" xfId="0" applyFont="1" applyFill="1" applyBorder="1" applyAlignment="1">
      <alignment horizontal="left" vertical="top" wrapText="1"/>
    </xf>
    <xf numFmtId="0" fontId="26" fillId="13" borderId="25" xfId="0" applyFont="1" applyFill="1" applyBorder="1" applyAlignment="1">
      <alignment horizontal="left" vertical="top" wrapText="1"/>
    </xf>
    <xf numFmtId="0" fontId="26" fillId="13" borderId="30" xfId="0" applyFont="1" applyFill="1" applyBorder="1" applyAlignment="1">
      <alignment horizontal="left" vertical="top" wrapText="1"/>
    </xf>
    <xf numFmtId="0" fontId="26" fillId="13" borderId="26" xfId="0" applyFont="1" applyFill="1" applyBorder="1" applyAlignment="1">
      <alignment horizontal="left" vertical="top" wrapText="1"/>
    </xf>
    <xf numFmtId="0" fontId="23" fillId="0" borderId="19" xfId="0" applyFont="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left" vertical="top" wrapText="1"/>
    </xf>
    <xf numFmtId="0" fontId="23" fillId="0" borderId="25" xfId="0" applyFont="1" applyBorder="1" applyAlignment="1">
      <alignment horizontal="left" vertical="top" wrapText="1"/>
    </xf>
    <xf numFmtId="0" fontId="23" fillId="0" borderId="30" xfId="0" applyFont="1" applyBorder="1" applyAlignment="1">
      <alignment horizontal="left" vertical="top" wrapText="1"/>
    </xf>
    <xf numFmtId="0" fontId="23" fillId="0" borderId="26" xfId="0" applyFont="1" applyBorder="1" applyAlignment="1">
      <alignment horizontal="left" vertical="top" wrapText="1"/>
    </xf>
    <xf numFmtId="0" fontId="23" fillId="0" borderId="29" xfId="0" applyFont="1" applyBorder="1" applyAlignment="1">
      <alignment horizontal="left" vertical="top" wrapText="1"/>
    </xf>
    <xf numFmtId="0" fontId="23" fillId="0" borderId="8" xfId="0" applyFont="1" applyBorder="1" applyAlignment="1">
      <alignment horizontal="left" vertical="top" wrapText="1"/>
    </xf>
    <xf numFmtId="0" fontId="23" fillId="0" borderId="34" xfId="0" applyFont="1" applyBorder="1" applyAlignment="1">
      <alignment horizontal="left" vertical="top" wrapText="1"/>
    </xf>
    <xf numFmtId="0" fontId="10" fillId="13" borderId="27" xfId="0" applyFont="1" applyFill="1" applyBorder="1" applyAlignment="1">
      <alignment horizontal="left" vertical="top" wrapText="1"/>
    </xf>
    <xf numFmtId="0" fontId="10" fillId="13" borderId="32" xfId="0" applyFont="1" applyFill="1" applyBorder="1" applyAlignment="1">
      <alignment horizontal="left" vertical="top" wrapText="1"/>
    </xf>
    <xf numFmtId="0" fontId="10" fillId="13" borderId="15" xfId="0" applyFont="1" applyFill="1" applyBorder="1" applyAlignment="1">
      <alignment horizontal="left" vertical="top" wrapText="1"/>
    </xf>
    <xf numFmtId="10" fontId="10" fillId="13" borderId="27" xfId="0" applyNumberFormat="1" applyFont="1" applyFill="1" applyBorder="1" applyAlignment="1">
      <alignment horizontal="center" vertical="top" wrapText="1"/>
    </xf>
    <xf numFmtId="10" fontId="10" fillId="13" borderId="32" xfId="0" applyNumberFormat="1" applyFont="1" applyFill="1" applyBorder="1" applyAlignment="1">
      <alignment horizontal="center" vertical="top" wrapText="1"/>
    </xf>
    <xf numFmtId="10" fontId="10" fillId="13" borderId="15" xfId="0" applyNumberFormat="1" applyFont="1" applyFill="1" applyBorder="1" applyAlignment="1">
      <alignment horizontal="center" vertical="top" wrapText="1"/>
    </xf>
    <xf numFmtId="2" fontId="10" fillId="13" borderId="27" xfId="0" applyNumberFormat="1" applyFont="1" applyFill="1" applyBorder="1" applyAlignment="1">
      <alignment horizontal="center" vertical="top" wrapText="1"/>
    </xf>
    <xf numFmtId="2" fontId="10" fillId="13" borderId="32" xfId="0" applyNumberFormat="1" applyFont="1" applyFill="1" applyBorder="1" applyAlignment="1">
      <alignment horizontal="center" vertical="top" wrapText="1"/>
    </xf>
    <xf numFmtId="2" fontId="10" fillId="13" borderId="15" xfId="0" applyNumberFormat="1" applyFont="1" applyFill="1" applyBorder="1" applyAlignment="1">
      <alignment horizontal="center" vertical="top" wrapText="1"/>
    </xf>
    <xf numFmtId="0" fontId="10" fillId="13" borderId="27" xfId="0" applyFont="1" applyFill="1" applyBorder="1" applyAlignment="1">
      <alignment horizontal="center" vertical="top" wrapText="1"/>
    </xf>
    <xf numFmtId="0" fontId="10" fillId="13" borderId="32" xfId="0" applyFont="1" applyFill="1" applyBorder="1" applyAlignment="1">
      <alignment horizontal="center" vertical="top" wrapText="1"/>
    </xf>
    <xf numFmtId="0" fontId="10" fillId="13" borderId="15" xfId="0" applyFont="1" applyFill="1" applyBorder="1" applyAlignment="1">
      <alignment horizontal="center" vertical="top" wrapText="1"/>
    </xf>
    <xf numFmtId="0" fontId="26" fillId="13" borderId="29" xfId="0" applyFont="1" applyFill="1" applyBorder="1" applyAlignment="1">
      <alignment horizontal="left" vertical="top" wrapText="1"/>
    </xf>
    <xf numFmtId="0" fontId="26" fillId="13" borderId="8" xfId="0" applyFont="1" applyFill="1" applyBorder="1" applyAlignment="1">
      <alignment horizontal="left" vertical="top" wrapText="1"/>
    </xf>
    <xf numFmtId="0" fontId="26" fillId="13" borderId="34" xfId="0" applyFont="1" applyFill="1" applyBorder="1" applyAlignment="1">
      <alignment horizontal="left" vertical="top" wrapText="1"/>
    </xf>
    <xf numFmtId="0" fontId="15" fillId="13" borderId="32" xfId="0" applyFont="1" applyFill="1" applyBorder="1" applyAlignment="1">
      <alignment horizontal="center" vertical="top" wrapText="1"/>
    </xf>
    <xf numFmtId="0" fontId="10" fillId="8" borderId="32" xfId="0" applyFont="1" applyFill="1" applyBorder="1" applyAlignment="1">
      <alignment horizontal="left" vertical="top" wrapText="1"/>
    </xf>
    <xf numFmtId="10" fontId="10" fillId="0" borderId="32" xfId="0" applyNumberFormat="1" applyFont="1" applyBorder="1" applyAlignment="1">
      <alignment horizontal="center" vertical="top" wrapText="1"/>
    </xf>
    <xf numFmtId="0" fontId="22" fillId="8" borderId="36" xfId="0" applyFont="1" applyFill="1" applyBorder="1" applyAlignment="1">
      <alignment horizontal="left" vertical="top" wrapText="1"/>
    </xf>
    <xf numFmtId="0" fontId="22" fillId="8" borderId="37" xfId="0" applyFont="1" applyFill="1" applyBorder="1" applyAlignment="1">
      <alignment horizontal="left" vertical="top" wrapText="1"/>
    </xf>
    <xf numFmtId="0" fontId="10" fillId="13" borderId="27" xfId="0" applyFont="1" applyFill="1" applyBorder="1" applyAlignment="1">
      <alignment horizontal="center" vertical="top"/>
    </xf>
    <xf numFmtId="0" fontId="10" fillId="13" borderId="15" xfId="0" applyFont="1" applyFill="1" applyBorder="1" applyAlignment="1">
      <alignment horizontal="center" vertical="top"/>
    </xf>
    <xf numFmtId="0" fontId="23" fillId="13" borderId="33" xfId="0" applyFont="1" applyFill="1" applyBorder="1" applyAlignment="1">
      <alignment horizontal="left" vertical="top" wrapText="1"/>
    </xf>
    <xf numFmtId="0" fontId="10" fillId="8" borderId="27" xfId="0" applyFont="1" applyFill="1" applyBorder="1" applyAlignment="1">
      <alignment horizontal="center" vertical="top" wrapText="1"/>
    </xf>
    <xf numFmtId="0" fontId="10" fillId="8" borderId="32" xfId="0" applyFont="1" applyFill="1" applyBorder="1" applyAlignment="1">
      <alignment horizontal="center" vertical="top" wrapText="1"/>
    </xf>
    <xf numFmtId="0" fontId="10" fillId="8" borderId="15" xfId="0" applyFont="1" applyFill="1" applyBorder="1" applyAlignment="1">
      <alignment horizontal="center" vertical="top" wrapText="1"/>
    </xf>
    <xf numFmtId="0" fontId="26" fillId="0" borderId="27" xfId="0" applyFont="1" applyBorder="1" applyAlignment="1">
      <alignment horizontal="left" vertical="top" wrapText="1"/>
    </xf>
    <xf numFmtId="0" fontId="10" fillId="12" borderId="7" xfId="0" applyFont="1" applyFill="1" applyBorder="1" applyAlignment="1">
      <alignment horizontal="left" vertical="top" wrapText="1"/>
    </xf>
    <xf numFmtId="0" fontId="28" fillId="6" borderId="13" xfId="0" applyFont="1" applyFill="1" applyBorder="1" applyAlignment="1">
      <alignment horizontal="center" vertical="center" wrapText="1"/>
    </xf>
    <xf numFmtId="0" fontId="22" fillId="0" borderId="14" xfId="0" applyFont="1" applyBorder="1"/>
    <xf numFmtId="0" fontId="5" fillId="0" borderId="14" xfId="0" applyFont="1" applyBorder="1" applyAlignment="1">
      <alignment horizontal="center"/>
    </xf>
    <xf numFmtId="10" fontId="11" fillId="6" borderId="13" xfId="0" applyNumberFormat="1" applyFont="1" applyFill="1" applyBorder="1" applyAlignment="1">
      <alignment horizontal="center" vertical="center" wrapText="1"/>
    </xf>
    <xf numFmtId="0" fontId="5" fillId="0" borderId="14" xfId="0" applyFont="1" applyBorder="1" applyAlignment="1">
      <alignment wrapText="1"/>
    </xf>
    <xf numFmtId="0" fontId="11" fillId="6" borderId="13" xfId="0" applyFont="1" applyFill="1" applyBorder="1" applyAlignment="1">
      <alignment horizontal="center" vertical="center"/>
    </xf>
    <xf numFmtId="0" fontId="31" fillId="6" borderId="13" xfId="0" applyFont="1" applyFill="1" applyBorder="1" applyAlignment="1">
      <alignment horizontal="center" vertical="center"/>
    </xf>
    <xf numFmtId="0" fontId="23" fillId="0" borderId="32" xfId="0" applyFont="1" applyBorder="1" applyAlignment="1">
      <alignment horizontal="left" vertical="top" wrapText="1"/>
    </xf>
    <xf numFmtId="0" fontId="15" fillId="13" borderId="7" xfId="0" applyFont="1" applyFill="1" applyBorder="1" applyAlignment="1">
      <alignment horizontal="left" vertical="top" wrapText="1"/>
    </xf>
    <xf numFmtId="0" fontId="26" fillId="0" borderId="7" xfId="0" applyFont="1" applyBorder="1" applyAlignment="1">
      <alignment horizontal="left" vertical="top" wrapText="1"/>
    </xf>
    <xf numFmtId="0" fontId="15" fillId="0" borderId="7" xfId="0" applyFont="1" applyBorder="1" applyAlignment="1">
      <alignment horizontal="left" vertical="top" wrapText="1"/>
    </xf>
    <xf numFmtId="0" fontId="23" fillId="0" borderId="7" xfId="0" applyFont="1" applyBorder="1" applyAlignment="1">
      <alignment horizontal="left" vertical="top" wrapText="1"/>
    </xf>
    <xf numFmtId="0" fontId="26" fillId="13" borderId="7" xfId="0" applyFont="1" applyFill="1" applyBorder="1" applyAlignment="1">
      <alignment horizontal="left" vertical="top" wrapText="1"/>
    </xf>
    <xf numFmtId="0" fontId="15" fillId="12" borderId="7" xfId="0" applyFont="1" applyFill="1" applyBorder="1" applyAlignment="1">
      <alignment horizontal="left" vertical="top" wrapText="1"/>
    </xf>
    <xf numFmtId="0" fontId="16" fillId="12" borderId="7" xfId="0" applyFont="1" applyFill="1" applyBorder="1" applyAlignment="1">
      <alignment horizontal="left" vertical="top" wrapText="1"/>
    </xf>
    <xf numFmtId="0" fontId="22" fillId="0" borderId="27" xfId="0" applyFont="1" applyBorder="1" applyAlignment="1">
      <alignment horizontal="left" vertical="top"/>
    </xf>
    <xf numFmtId="0" fontId="22" fillId="0" borderId="15" xfId="0" applyFont="1" applyBorder="1" applyAlignment="1">
      <alignment horizontal="left" vertical="top"/>
    </xf>
    <xf numFmtId="0" fontId="29" fillId="0" borderId="27" xfId="1" applyFont="1" applyBorder="1" applyAlignment="1">
      <alignment horizontal="left" vertical="top" wrapText="1"/>
    </xf>
    <xf numFmtId="0" fontId="22" fillId="0" borderId="27" xfId="0" applyFont="1" applyBorder="1" applyAlignment="1">
      <alignment horizontal="left" vertical="top" wrapText="1"/>
    </xf>
    <xf numFmtId="0" fontId="22" fillId="0" borderId="15" xfId="0" applyFont="1" applyBorder="1" applyAlignment="1">
      <alignment horizontal="left" vertical="top" wrapText="1"/>
    </xf>
    <xf numFmtId="0" fontId="5" fillId="0" borderId="20" xfId="0" applyFont="1" applyBorder="1" applyAlignment="1">
      <alignment vertical="top"/>
    </xf>
    <xf numFmtId="0" fontId="5" fillId="0" borderId="21" xfId="0" applyFont="1" applyBorder="1" applyAlignment="1">
      <alignment vertical="top"/>
    </xf>
    <xf numFmtId="0" fontId="5" fillId="0" borderId="30" xfId="0" applyFont="1" applyBorder="1" applyAlignment="1">
      <alignment vertical="top"/>
    </xf>
    <xf numFmtId="0" fontId="5" fillId="0" borderId="26" xfId="0" applyFont="1" applyBorder="1" applyAlignment="1">
      <alignment vertical="top"/>
    </xf>
    <xf numFmtId="0" fontId="10" fillId="0" borderId="24" xfId="0" applyFont="1" applyBorder="1" applyAlignment="1">
      <alignment horizontal="left" vertical="top" wrapText="1"/>
    </xf>
    <xf numFmtId="0" fontId="10" fillId="0" borderId="31" xfId="0" applyFont="1" applyBorder="1" applyAlignment="1">
      <alignment horizontal="left" vertical="top" wrapText="1"/>
    </xf>
    <xf numFmtId="0" fontId="10" fillId="0" borderId="18" xfId="0" applyFont="1" applyBorder="1" applyAlignment="1">
      <alignment horizontal="left" vertical="top" wrapText="1"/>
    </xf>
    <xf numFmtId="0" fontId="10" fillId="0" borderId="27" xfId="0" quotePrefix="1" applyFont="1" applyBorder="1" applyAlignment="1">
      <alignment horizontal="left" vertical="top" wrapText="1"/>
    </xf>
    <xf numFmtId="0" fontId="10" fillId="0" borderId="15" xfId="0" quotePrefix="1" applyFont="1" applyBorder="1" applyAlignment="1">
      <alignment horizontal="left" vertical="top" wrapText="1"/>
    </xf>
    <xf numFmtId="0" fontId="10" fillId="0" borderId="19" xfId="0" applyFont="1" applyBorder="1" applyAlignment="1">
      <alignment horizontal="center" vertical="top"/>
    </xf>
    <xf numFmtId="0" fontId="10" fillId="0" borderId="25" xfId="0" applyFont="1" applyBorder="1" applyAlignment="1">
      <alignment horizontal="center" vertical="top"/>
    </xf>
    <xf numFmtId="0" fontId="26" fillId="0" borderId="33" xfId="0" applyFont="1" applyBorder="1" applyAlignment="1">
      <alignment horizontal="left" vertical="top" wrapText="1"/>
    </xf>
    <xf numFmtId="0" fontId="26" fillId="8" borderId="33" xfId="0" applyFont="1" applyFill="1" applyBorder="1" applyAlignment="1">
      <alignment horizontal="left" vertical="top" wrapText="1"/>
    </xf>
    <xf numFmtId="0" fontId="10" fillId="8" borderId="33" xfId="0" applyFont="1" applyFill="1" applyBorder="1" applyAlignment="1">
      <alignment horizontal="left" vertical="top" wrapText="1"/>
    </xf>
    <xf numFmtId="0" fontId="10" fillId="12" borderId="19" xfId="0" applyFont="1" applyFill="1" applyBorder="1" applyAlignment="1">
      <alignment horizontal="left" vertical="top" wrapText="1"/>
    </xf>
    <xf numFmtId="0" fontId="26" fillId="0" borderId="15" xfId="0" applyFont="1" applyBorder="1" applyAlignment="1">
      <alignment horizontal="left" vertical="top" wrapText="1"/>
    </xf>
    <xf numFmtId="0" fontId="23" fillId="8" borderId="19" xfId="0" applyFont="1" applyFill="1" applyBorder="1" applyAlignment="1">
      <alignment horizontal="left" vertical="top" wrapText="1"/>
    </xf>
    <xf numFmtId="0" fontId="23" fillId="8" borderId="29" xfId="0" applyFont="1" applyFill="1" applyBorder="1" applyAlignment="1">
      <alignment horizontal="left" vertical="top" wrapText="1"/>
    </xf>
    <xf numFmtId="0" fontId="23" fillId="8" borderId="27" xfId="0" applyFont="1" applyFill="1" applyBorder="1" applyAlignment="1">
      <alignment horizontal="left" vertical="top" wrapText="1"/>
    </xf>
    <xf numFmtId="0" fontId="23" fillId="8" borderId="32" xfId="0" applyFont="1" applyFill="1" applyBorder="1" applyAlignment="1">
      <alignment horizontal="left" vertical="top" wrapText="1"/>
    </xf>
    <xf numFmtId="0" fontId="14" fillId="13" borderId="27" xfId="0" applyFont="1" applyFill="1" applyBorder="1" applyAlignment="1">
      <alignment horizontal="center" vertical="top" wrapText="1"/>
    </xf>
    <xf numFmtId="0" fontId="14" fillId="13" borderId="15" xfId="0" applyFont="1" applyFill="1" applyBorder="1" applyAlignment="1">
      <alignment horizontal="center"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25" xfId="0" applyFont="1" applyBorder="1" applyAlignment="1">
      <alignment horizontal="left" vertical="top" wrapText="1"/>
    </xf>
    <xf numFmtId="0" fontId="15" fillId="0" borderId="30" xfId="0" applyFont="1" applyBorder="1" applyAlignment="1">
      <alignment horizontal="left" vertical="top" wrapText="1"/>
    </xf>
    <xf numFmtId="0" fontId="15" fillId="0" borderId="26" xfId="0" applyFont="1" applyBorder="1" applyAlignment="1">
      <alignment horizontal="left" vertical="top" wrapText="1"/>
    </xf>
    <xf numFmtId="0" fontId="15" fillId="13" borderId="19" xfId="0" applyFont="1" applyFill="1" applyBorder="1" applyAlignment="1">
      <alignment horizontal="left" vertical="top" wrapText="1"/>
    </xf>
    <xf numFmtId="0" fontId="15" fillId="13" borderId="20" xfId="0" applyFont="1" applyFill="1" applyBorder="1" applyAlignment="1">
      <alignment horizontal="left" vertical="top" wrapText="1"/>
    </xf>
    <xf numFmtId="0" fontId="15" fillId="13" borderId="21" xfId="0" applyFont="1" applyFill="1" applyBorder="1" applyAlignment="1">
      <alignment horizontal="left" vertical="top" wrapText="1"/>
    </xf>
    <xf numFmtId="0" fontId="15" fillId="13" borderId="29" xfId="0" applyFont="1" applyFill="1" applyBorder="1" applyAlignment="1">
      <alignment horizontal="left" vertical="top" wrapText="1"/>
    </xf>
    <xf numFmtId="0" fontId="15" fillId="13" borderId="8" xfId="0" applyFont="1" applyFill="1" applyBorder="1" applyAlignment="1">
      <alignment horizontal="left" vertical="top" wrapText="1"/>
    </xf>
    <xf numFmtId="0" fontId="15" fillId="13" borderId="34" xfId="0" applyFont="1" applyFill="1" applyBorder="1" applyAlignment="1">
      <alignment horizontal="left" vertical="top" wrapText="1"/>
    </xf>
    <xf numFmtId="0" fontId="15" fillId="13" borderId="25" xfId="0" applyFont="1" applyFill="1" applyBorder="1" applyAlignment="1">
      <alignment horizontal="left" vertical="top" wrapText="1"/>
    </xf>
    <xf numFmtId="0" fontId="15" fillId="13" borderId="30" xfId="0" applyFont="1" applyFill="1" applyBorder="1" applyAlignment="1">
      <alignment horizontal="left" vertical="top" wrapText="1"/>
    </xf>
    <xf numFmtId="0" fontId="15" fillId="13" borderId="26" xfId="0" applyFont="1" applyFill="1" applyBorder="1" applyAlignment="1">
      <alignment horizontal="left" vertical="top" wrapText="1"/>
    </xf>
    <xf numFmtId="10" fontId="10" fillId="13" borderId="27" xfId="0" applyNumberFormat="1" applyFont="1" applyFill="1" applyBorder="1" applyAlignment="1">
      <alignment horizontal="center" vertical="top"/>
    </xf>
    <xf numFmtId="10" fontId="10" fillId="13" borderId="32" xfId="0" applyNumberFormat="1" applyFont="1" applyFill="1" applyBorder="1" applyAlignment="1">
      <alignment horizontal="center" vertical="top"/>
    </xf>
    <xf numFmtId="10" fontId="10" fillId="13" borderId="15" xfId="0" applyNumberFormat="1" applyFont="1" applyFill="1" applyBorder="1" applyAlignment="1">
      <alignment horizontal="center" vertical="top"/>
    </xf>
    <xf numFmtId="0" fontId="14" fillId="13" borderId="27" xfId="0" applyFont="1" applyFill="1" applyBorder="1" applyAlignment="1">
      <alignment horizontal="center" vertical="top"/>
    </xf>
    <xf numFmtId="0" fontId="14" fillId="13" borderId="15" xfId="0" applyFont="1" applyFill="1" applyBorder="1" applyAlignment="1">
      <alignment horizontal="center" vertical="top"/>
    </xf>
    <xf numFmtId="0" fontId="8" fillId="0" borderId="6" xfId="0" applyFont="1" applyFill="1" applyBorder="1" applyAlignment="1">
      <alignment horizontal="left" vertical="top" wrapText="1"/>
    </xf>
    <xf numFmtId="0" fontId="14" fillId="0" borderId="30" xfId="0" applyFont="1" applyFill="1" applyBorder="1" applyAlignment="1">
      <alignment horizontal="left" vertical="top"/>
    </xf>
    <xf numFmtId="0" fontId="22" fillId="0" borderId="26" xfId="0" applyFont="1" applyFill="1" applyBorder="1" applyAlignment="1">
      <alignment horizontal="left" vertical="top"/>
    </xf>
    <xf numFmtId="0" fontId="23" fillId="0" borderId="26" xfId="0" applyFont="1" applyFill="1" applyBorder="1" applyAlignment="1">
      <alignment horizontal="left" vertical="top"/>
    </xf>
    <xf numFmtId="0" fontId="10" fillId="0" borderId="0" xfId="0" applyFont="1" applyFill="1" applyAlignment="1">
      <alignment vertical="top"/>
    </xf>
    <xf numFmtId="0" fontId="15" fillId="0" borderId="6" xfId="0" applyFont="1" applyFill="1" applyBorder="1" applyAlignment="1">
      <alignment horizontal="left" vertical="top" wrapText="1"/>
    </xf>
    <xf numFmtId="0" fontId="23" fillId="0" borderId="14" xfId="0" applyFont="1" applyFill="1" applyBorder="1" applyAlignment="1">
      <alignment horizontal="left" vertical="top" wrapText="1"/>
    </xf>
    <xf numFmtId="0" fontId="22" fillId="0" borderId="14" xfId="0" applyFont="1" applyFill="1" applyBorder="1" applyAlignment="1">
      <alignment vertical="top"/>
    </xf>
    <xf numFmtId="0" fontId="10" fillId="0" borderId="6" xfId="0" applyFont="1" applyFill="1" applyBorder="1" applyAlignment="1">
      <alignment horizontal="left" vertical="top" wrapText="1"/>
    </xf>
    <xf numFmtId="0" fontId="19" fillId="0" borderId="14" xfId="0" applyFont="1" applyFill="1" applyBorder="1" applyAlignment="1">
      <alignment vertical="top"/>
    </xf>
    <xf numFmtId="0" fontId="26" fillId="0" borderId="14" xfId="0" applyFont="1" applyFill="1" applyBorder="1" applyAlignment="1">
      <alignment vertical="top"/>
    </xf>
    <xf numFmtId="0" fontId="18" fillId="0" borderId="31" xfId="0" applyFont="1" applyFill="1" applyBorder="1" applyAlignment="1">
      <alignment horizontal="left" vertical="center" wrapText="1"/>
    </xf>
    <xf numFmtId="0" fontId="19" fillId="0" borderId="30" xfId="0" applyFont="1" applyFill="1" applyBorder="1"/>
    <xf numFmtId="0" fontId="22" fillId="0" borderId="30" xfId="0" applyFont="1" applyFill="1" applyBorder="1"/>
    <xf numFmtId="0" fontId="26" fillId="0" borderId="30" xfId="0" applyFont="1" applyFill="1" applyBorder="1"/>
    <xf numFmtId="0" fontId="0" fillId="0" borderId="0" xfId="0" applyFill="1"/>
    <xf numFmtId="0" fontId="18" fillId="0" borderId="0" xfId="0" applyFont="1" applyFill="1" applyAlignment="1">
      <alignment horizontal="left" vertical="center" wrapText="1"/>
    </xf>
    <xf numFmtId="0" fontId="19" fillId="0" borderId="0" xfId="0" applyFont="1" applyFill="1"/>
    <xf numFmtId="0" fontId="22" fillId="0" borderId="0" xfId="0" applyFont="1" applyFill="1"/>
    <xf numFmtId="0" fontId="26" fillId="0" borderId="0" xfId="0" applyFont="1" applyFill="1"/>
    <xf numFmtId="0" fontId="27" fillId="0" borderId="14" xfId="1" applyFill="1" applyBorder="1" applyAlignment="1">
      <alignment vertical="top" wrapText="1"/>
    </xf>
    <xf numFmtId="0" fontId="22" fillId="0" borderId="14"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771525</xdr:colOff>
      <xdr:row>1</xdr:row>
      <xdr:rowOff>161925</xdr:rowOff>
    </xdr:from>
    <xdr:ext cx="5057775" cy="5191125"/>
    <xdr:pic>
      <xdr:nvPicPr>
        <xdr:cNvPr id="2" name="image1.png" title="Gambar">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6" Type="http://schemas.openxmlformats.org/officeDocument/2006/relationships/hyperlink" Target="https://drive.google.com/file/d/1mhLBurXmgalUf77ewmTwa3ywRlJIVcxF/view?usp=share_link" TargetMode="External"/><Relationship Id="rId21" Type="http://schemas.openxmlformats.org/officeDocument/2006/relationships/hyperlink" Target="https://drive.google.com/file/d/1mhLBurXmgalUf77ewmTwa3ywRlJIVcxF/view?usp=share_link" TargetMode="External"/><Relationship Id="rId42" Type="http://schemas.openxmlformats.org/officeDocument/2006/relationships/hyperlink" Target="https://drive.google.com/file/d/1Vkb7KyT73gVylw2GWfIa6xhGADLDPiat/view?usp=share_link" TargetMode="External"/><Relationship Id="rId47" Type="http://schemas.openxmlformats.org/officeDocument/2006/relationships/hyperlink" Target="https://drive.google.com/file/d/1Vkb7KyT73gVylw2GWfIa6xhGADLDPiat/view?usp=share_link" TargetMode="External"/><Relationship Id="rId63" Type="http://schemas.openxmlformats.org/officeDocument/2006/relationships/hyperlink" Target="https://drive.google.com/file/d/1P4P7xa6uqPSbG_LQw2ScQjXvYDyqwyOU/view?usp=share_link" TargetMode="External"/><Relationship Id="rId68" Type="http://schemas.openxmlformats.org/officeDocument/2006/relationships/hyperlink" Target="https://drive.google.com/file/d/12B4FwXQj_yYNt2MtJA3u46lvOyVCl9sc/view?usp=share_link" TargetMode="External"/><Relationship Id="rId16" Type="http://schemas.openxmlformats.org/officeDocument/2006/relationships/hyperlink" Target="https://drive.google.com/file/d/1mhLBurXmgalUf77ewmTwa3ywRlJIVcxF/view?usp=share_link" TargetMode="External"/><Relationship Id="rId11" Type="http://schemas.openxmlformats.org/officeDocument/2006/relationships/hyperlink" Target="https://drive.google.com/file/d/1mb1m04ugrLA4yTnuZHGdeg4HvbwviLt9/view?usp=share_link" TargetMode="External"/><Relationship Id="rId32" Type="http://schemas.openxmlformats.org/officeDocument/2006/relationships/hyperlink" Target="https://drive.google.com/file/d/12sOmMiJJszkpWLAfm9bZIOIZeg6mFf1z/view?usp=share_link" TargetMode="External"/><Relationship Id="rId37" Type="http://schemas.openxmlformats.org/officeDocument/2006/relationships/hyperlink" Target="https://drive.google.com/file/d/12sOmMiJJszkpWLAfm9bZIOIZeg6mFf1z/view?usp=share_link" TargetMode="External"/><Relationship Id="rId53" Type="http://schemas.openxmlformats.org/officeDocument/2006/relationships/hyperlink" Target="https://drive.google.com/file/d/12sOmMiJJszkpWLAfm9bZIOIZeg6mFf1z/view?usp=share_link" TargetMode="External"/><Relationship Id="rId58" Type="http://schemas.openxmlformats.org/officeDocument/2006/relationships/hyperlink" Target="https://drive.google.com/file/d/12B4FwXQj_yYNt2MtJA3u46lvOyVCl9sc/view?usp=share_link" TargetMode="External"/><Relationship Id="rId74" Type="http://schemas.openxmlformats.org/officeDocument/2006/relationships/hyperlink" Target="https://drive.google.com/file/d/1w7msqeQGIP8-Jbr23hHA-urIkHIn5qMW/view?usp=share_link" TargetMode="External"/><Relationship Id="rId79" Type="http://schemas.openxmlformats.org/officeDocument/2006/relationships/hyperlink" Target="https://drive.google.com/file/d/19akCduWdboDPpdvd_8axjja8sCekplPw/view?usp=drive_link" TargetMode="External"/><Relationship Id="rId5" Type="http://schemas.openxmlformats.org/officeDocument/2006/relationships/hyperlink" Target="https://drive.google.com/file/d/1QKwoYplPwKRrcNDQjlyx4W0fINNl9iFI/view?usp=share_link" TargetMode="External"/><Relationship Id="rId61" Type="http://schemas.openxmlformats.org/officeDocument/2006/relationships/hyperlink" Target="https://drive.google.com/file/d/1Vkb7KyT73gVylw2GWfIa6xhGADLDPiat/view?usp=share_link" TargetMode="External"/><Relationship Id="rId82" Type="http://schemas.openxmlformats.org/officeDocument/2006/relationships/vmlDrawing" Target="../drawings/vmlDrawing1.vml"/><Relationship Id="rId19" Type="http://schemas.openxmlformats.org/officeDocument/2006/relationships/hyperlink" Target="https://drive.google.com/file/d/1mhLBurXmgalUf77ewmTwa3ywRlJIVcxF/view?usp=share_link" TargetMode="External"/><Relationship Id="rId14" Type="http://schemas.openxmlformats.org/officeDocument/2006/relationships/hyperlink" Target="https://drive.google.com/file/d/1jfbTw-E3p04zgTmL8qGaZHj-7jlyYnau/view?usp=share_link" TargetMode="External"/><Relationship Id="rId22" Type="http://schemas.openxmlformats.org/officeDocument/2006/relationships/hyperlink" Target="https://drive.google.com/file/d/1O6OcbPnLy72CDHGr1Psz7I81KMp6hrv9/view?usp=share_link" TargetMode="External"/><Relationship Id="rId27" Type="http://schemas.openxmlformats.org/officeDocument/2006/relationships/hyperlink" Target="https://drive.google.com/file/d/1O6OcbPnLy72CDHGr1Psz7I81KMp6hrv9/view?usp=share_link" TargetMode="External"/><Relationship Id="rId30" Type="http://schemas.openxmlformats.org/officeDocument/2006/relationships/hyperlink" Target="https://drive.google.com/file/d/13CNSoErA_BPezWQsuzcZCo8sIzviFykb/view?usp=share_link" TargetMode="External"/><Relationship Id="rId35" Type="http://schemas.openxmlformats.org/officeDocument/2006/relationships/hyperlink" Target="https://drive.google.com/file/d/12sOmMiJJszkpWLAfm9bZIOIZeg6mFf1z/view?usp=share_link" TargetMode="External"/><Relationship Id="rId43" Type="http://schemas.openxmlformats.org/officeDocument/2006/relationships/hyperlink" Target="https://drive.google.com/file/d/12B4FwXQj_yYNt2MtJA3u46lvOyVCl9sc/view?usp=share_link" TargetMode="External"/><Relationship Id="rId48" Type="http://schemas.openxmlformats.org/officeDocument/2006/relationships/hyperlink" Target="https://drive.google.com/file/d/17Qnrs6-uGSPxgTvKKwaiKVTQcmkFolls/view?usp=share_link" TargetMode="External"/><Relationship Id="rId56" Type="http://schemas.openxmlformats.org/officeDocument/2006/relationships/hyperlink" Target="https://drive.google.com/file/d/12SnJ0dMTRLXcoz6R8e7DxllaQonhWjpK/view?usp=share_link" TargetMode="External"/><Relationship Id="rId64" Type="http://schemas.openxmlformats.org/officeDocument/2006/relationships/hyperlink" Target="https://drive.google.com/file/d/1xjYfM62Kn1ZcX6qEzRgV4mkM2tLi5Mxc/view?usp=share_link" TargetMode="External"/><Relationship Id="rId69" Type="http://schemas.openxmlformats.org/officeDocument/2006/relationships/hyperlink" Target="https://drive.google.com/file/d/12B4FwXQj_yYNt2MtJA3u46lvOyVCl9sc/view?usp=share_link" TargetMode="External"/><Relationship Id="rId77" Type="http://schemas.openxmlformats.org/officeDocument/2006/relationships/hyperlink" Target="https://drive.google.com/file/d/1Aoe-uzJJRZFUtUD24yJY1IKH6rwdajLV/view?usp=share_link" TargetMode="External"/><Relationship Id="rId8" Type="http://schemas.openxmlformats.org/officeDocument/2006/relationships/hyperlink" Target="https://drive.google.com/file/d/1O6OcbPnLy72CDHGr1Psz7I81KMp6hrv9/view?usp=share_link" TargetMode="External"/><Relationship Id="rId51" Type="http://schemas.openxmlformats.org/officeDocument/2006/relationships/hyperlink" Target="https://drive.google.com/file/d/1P4P7xa6uqPSbG_LQw2ScQjXvYDyqwyOU/view?usp=share_link" TargetMode="External"/><Relationship Id="rId72" Type="http://schemas.openxmlformats.org/officeDocument/2006/relationships/hyperlink" Target="https://drive.google.com/file/d/1Vkb7KyT73gVylw2GWfIa6xhGADLDPiat/view?usp=share_link" TargetMode="External"/><Relationship Id="rId80" Type="http://schemas.openxmlformats.org/officeDocument/2006/relationships/printerSettings" Target="../printerSettings/printerSettings1.bin"/><Relationship Id="rId3" Type="http://schemas.openxmlformats.org/officeDocument/2006/relationships/hyperlink" Target="https://drive.google.com/file/d/1HaoVKErAf5ktqWVIk13IS4FAYb_OAFpD/view?usp=share_link" TargetMode="External"/><Relationship Id="rId12" Type="http://schemas.openxmlformats.org/officeDocument/2006/relationships/hyperlink" Target="https://drive.google.com/file/d/16xc-NUN_GsdaQC0HiAVFzHFjRV0T7jfc/view?usp=share_link" TargetMode="External"/><Relationship Id="rId17" Type="http://schemas.openxmlformats.org/officeDocument/2006/relationships/hyperlink" Target="https://drive.google.com/file/d/1O6OcbPnLy72CDHGr1Psz7I81KMp6hrv9/view?usp=share_link" TargetMode="External"/><Relationship Id="rId25" Type="http://schemas.openxmlformats.org/officeDocument/2006/relationships/hyperlink" Target="https://drive.google.com/file/d/13CNSoErA_BPezWQsuzcZCo8sIzviFykb/view?usp=share_link" TargetMode="External"/><Relationship Id="rId33" Type="http://schemas.openxmlformats.org/officeDocument/2006/relationships/hyperlink" Target="https://drive.google.com/file/d/1nCHebrrbkalBDySJQhIR2D1cwATNv7an/view?usp=share_link" TargetMode="External"/><Relationship Id="rId38" Type="http://schemas.openxmlformats.org/officeDocument/2006/relationships/hyperlink" Target="https://drive.google.com/file/d/1VjwNgFBabjg11y1KS-Ca_ZRNvIRMI5YC/view?usp=share_link" TargetMode="External"/><Relationship Id="rId46" Type="http://schemas.openxmlformats.org/officeDocument/2006/relationships/hyperlink" Target="https://drive.google.com/file/d/12B4FwXQj_yYNt2MtJA3u46lvOyVCl9sc/view?usp=share_link" TargetMode="External"/><Relationship Id="rId59" Type="http://schemas.openxmlformats.org/officeDocument/2006/relationships/hyperlink" Target="https://drive.google.com/file/d/1BVTgUmRDZUJTQn9zyGZ79IXvc278IaWf/view?usp=share_link" TargetMode="External"/><Relationship Id="rId67" Type="http://schemas.openxmlformats.org/officeDocument/2006/relationships/hyperlink" Target="https://drive.google.com/file/d/1BVTgUmRDZUJTQn9zyGZ79IXvc278IaWf/view?usp=share_link" TargetMode="External"/><Relationship Id="rId20" Type="http://schemas.openxmlformats.org/officeDocument/2006/relationships/hyperlink" Target="https://drive.google.com/file/d/1O6OcbPnLy72CDHGr1Psz7I81KMp6hrv9/view?usp=share_link" TargetMode="External"/><Relationship Id="rId41" Type="http://schemas.openxmlformats.org/officeDocument/2006/relationships/hyperlink" Target="https://drive.google.com/file/d/1P4P7xa6uqPSbG_LQw2ScQjXvYDyqwyOU/view?usp=share_link" TargetMode="External"/><Relationship Id="rId54" Type="http://schemas.openxmlformats.org/officeDocument/2006/relationships/hyperlink" Target="https://drive.google.com/file/d/12SnJ0dMTRLXcoz6R8e7DxllaQonhWjpK/view?usp=share_link" TargetMode="External"/><Relationship Id="rId62" Type="http://schemas.openxmlformats.org/officeDocument/2006/relationships/hyperlink" Target="https://drive.google.com/file/d/12B4FwXQj_yYNt2MtJA3u46lvOyVCl9sc/view?usp=share_link" TargetMode="External"/><Relationship Id="rId70" Type="http://schemas.openxmlformats.org/officeDocument/2006/relationships/hyperlink" Target="https://drive.google.com/file/d/12B4FwXQj_yYNt2MtJA3u46lvOyVCl9sc/view?usp=share_link" TargetMode="External"/><Relationship Id="rId75" Type="http://schemas.openxmlformats.org/officeDocument/2006/relationships/hyperlink" Target="https://drive.google.com/file/d/1u7j57jATWNMR2CCrDBfcxHU4CQUrBxnk/view?usp=share_link" TargetMode="External"/><Relationship Id="rId83" Type="http://schemas.openxmlformats.org/officeDocument/2006/relationships/comments" Target="../comments1.xml"/><Relationship Id="rId1" Type="http://schemas.openxmlformats.org/officeDocument/2006/relationships/hyperlink" Target="https://drive.google.com/file/d/1AsA86cB9vGwT-uFesQEflZ6Jyh_7ZoAu/view?usp=share_link" TargetMode="External"/><Relationship Id="rId6" Type="http://schemas.openxmlformats.org/officeDocument/2006/relationships/hyperlink" Target="https://drive.google.com/file/d/13CNSoErA_BPezWQsuzcZCo8sIzviFykb/view?usp=share_link" TargetMode="External"/><Relationship Id="rId15" Type="http://schemas.openxmlformats.org/officeDocument/2006/relationships/hyperlink" Target="https://drive.google.com/file/d/1dyIRvXc_v_80fVOx8RZHtmbk_k_DaAP-/view?usp=share_link" TargetMode="External"/><Relationship Id="rId23" Type="http://schemas.openxmlformats.org/officeDocument/2006/relationships/hyperlink" Target="https://drive.google.com/file/d/1mhLBurXmgalUf77ewmTwa3ywRlJIVcxF/view?usp=share_link" TargetMode="External"/><Relationship Id="rId28" Type="http://schemas.openxmlformats.org/officeDocument/2006/relationships/hyperlink" Target="https://drive.google.com/file/d/1sejJpRGP91N_jTIobc8iY4sqvJw7zYFx/view?usp=share_link" TargetMode="External"/><Relationship Id="rId36" Type="http://schemas.openxmlformats.org/officeDocument/2006/relationships/hyperlink" Target="https://drive.google.com/file/d/12SnJ0dMTRLXcoz6R8e7DxllaQonhWjpK/view?usp=share_link" TargetMode="External"/><Relationship Id="rId49" Type="http://schemas.openxmlformats.org/officeDocument/2006/relationships/hyperlink" Target="https://drive.google.com/file/d/1qQyqeyWeKNTX6P0NqSMNuinouWCyfsg4/view?usp=share_link" TargetMode="External"/><Relationship Id="rId57" Type="http://schemas.openxmlformats.org/officeDocument/2006/relationships/hyperlink" Target="https://drive.google.com/file/d/12sOmMiJJszkpWLAfm9bZIOIZeg6mFf1z/view?usp=share_link" TargetMode="External"/><Relationship Id="rId10" Type="http://schemas.openxmlformats.org/officeDocument/2006/relationships/hyperlink" Target="https://drive.google.com/file/d/1zRPdPSH2kNOUQbib66b7LgRVA4xlRuyJ/view?usp=share_link" TargetMode="External"/><Relationship Id="rId31" Type="http://schemas.openxmlformats.org/officeDocument/2006/relationships/hyperlink" Target="https://drive.google.com/file/d/12SnJ0dMTRLXcoz6R8e7DxllaQonhWjpK/view?usp=share_link" TargetMode="External"/><Relationship Id="rId44" Type="http://schemas.openxmlformats.org/officeDocument/2006/relationships/hyperlink" Target="https://drive.google.com/file/d/1xjYfM62Kn1ZcX6qEzRgV4mkM2tLi5Mxc/view?usp=share_link" TargetMode="External"/><Relationship Id="rId52" Type="http://schemas.openxmlformats.org/officeDocument/2006/relationships/hyperlink" Target="https://drive.google.com/file/d/12SnJ0dMTRLXcoz6R8e7DxllaQonhWjpK/view?usp=share_link" TargetMode="External"/><Relationship Id="rId60" Type="http://schemas.openxmlformats.org/officeDocument/2006/relationships/hyperlink" Target="https://drive.google.com/file/d/1BVTgUmRDZUJTQn9zyGZ79IXvc278IaWf/view?usp=share_link" TargetMode="External"/><Relationship Id="rId65" Type="http://schemas.openxmlformats.org/officeDocument/2006/relationships/hyperlink" Target="https://drive.google.com/file/d/1w7msqeQGIP8-Jbr23hHA-urIkHIn5qMW/view?usp=share_link" TargetMode="External"/><Relationship Id="rId73" Type="http://schemas.openxmlformats.org/officeDocument/2006/relationships/hyperlink" Target="https://drive.google.com/file/d/1Vkb7KyT73gVylw2GWfIa6xhGADLDPiat/view?usp=share_link" TargetMode="External"/><Relationship Id="rId78" Type="http://schemas.openxmlformats.org/officeDocument/2006/relationships/hyperlink" Target="https://drive.google.com/file/d/1Y2PBvO2gevKaevn7DjM3eexn3-1ILBeo/view?usp=sharing" TargetMode="External"/><Relationship Id="rId81" Type="http://schemas.openxmlformats.org/officeDocument/2006/relationships/drawing" Target="../drawings/drawing1.xml"/><Relationship Id="rId4" Type="http://schemas.openxmlformats.org/officeDocument/2006/relationships/hyperlink" Target="https://drive.google.com/file/d/1peHM3Rs0zbvOJrvO_Vo4g7JaU5atelA6/view?usp=share_link" TargetMode="External"/><Relationship Id="rId9" Type="http://schemas.openxmlformats.org/officeDocument/2006/relationships/hyperlink" Target="https://drive.google.com/file/d/1O6OcbPnLy72CDHGr1Psz7I81KMp6hrv9/view?usp=share_link" TargetMode="External"/><Relationship Id="rId13" Type="http://schemas.openxmlformats.org/officeDocument/2006/relationships/hyperlink" Target="https://drive.google.com/file/d/1eGo8DwwbRx1pNKaHobTSpKRueUX9y1au/view?usp=share_link" TargetMode="External"/><Relationship Id="rId18" Type="http://schemas.openxmlformats.org/officeDocument/2006/relationships/hyperlink" Target="https://drive.google.com/file/d/1O6OcbPnLy72CDHGr1Psz7I81KMp6hrv9/view?usp=share_link" TargetMode="External"/><Relationship Id="rId39" Type="http://schemas.openxmlformats.org/officeDocument/2006/relationships/hyperlink" Target="https://drive.google.com/file/d/1rSlTosMPgAvp7LQHsjVn5PDG_HQt7hvg/view?usp=share_link" TargetMode="External"/><Relationship Id="rId34" Type="http://schemas.openxmlformats.org/officeDocument/2006/relationships/hyperlink" Target="https://drive.google.com/file/d/12SnJ0dMTRLXcoz6R8e7DxllaQonhWjpK/view?usp=share_link" TargetMode="External"/><Relationship Id="rId50" Type="http://schemas.openxmlformats.org/officeDocument/2006/relationships/hyperlink" Target="https://drive.google.com/file/d/1xjYfM62Kn1ZcX6qEzRgV4mkM2tLi5Mxc/view?usp=share_link" TargetMode="External"/><Relationship Id="rId55" Type="http://schemas.openxmlformats.org/officeDocument/2006/relationships/hyperlink" Target="https://drive.google.com/file/d/12sOmMiJJszkpWLAfm9bZIOIZeg6mFf1z/view?usp=share_link" TargetMode="External"/><Relationship Id="rId76" Type="http://schemas.openxmlformats.org/officeDocument/2006/relationships/hyperlink" Target="https://drive.google.com/file/d/1fb5mDeeGTW-4XPnX7buh_FOnKXiVQh5T/view?usp=share_link" TargetMode="External"/><Relationship Id="rId7" Type="http://schemas.openxmlformats.org/officeDocument/2006/relationships/hyperlink" Target="https://drive.google.com/file/d/13CNSoErA_BPezWQsuzcZCo8sIzviFykb/view?usp=share_link" TargetMode="External"/><Relationship Id="rId71" Type="http://schemas.openxmlformats.org/officeDocument/2006/relationships/hyperlink" Target="https://drive.google.com/file/d/12B4FwXQj_yYNt2MtJA3u46lvOyVCl9sc/view?usp=share_link" TargetMode="External"/><Relationship Id="rId2" Type="http://schemas.openxmlformats.org/officeDocument/2006/relationships/hyperlink" Target="https://drive.google.com/file/d/19akCduWdboDPpdvd_8axjja8sCekplPw/view?usp=share_link" TargetMode="External"/><Relationship Id="rId29" Type="http://schemas.openxmlformats.org/officeDocument/2006/relationships/hyperlink" Target="https://drive.google.com/file/d/1WpC8I1E9qtee7Q6sFiaEz3IlJkMcJa1V/view?usp=share_link" TargetMode="External"/><Relationship Id="rId24" Type="http://schemas.openxmlformats.org/officeDocument/2006/relationships/hyperlink" Target="https://drive.google.com/file/d/1O6OcbPnLy72CDHGr1Psz7I81KMp6hrv9/view?usp=share_link" TargetMode="External"/><Relationship Id="rId40" Type="http://schemas.openxmlformats.org/officeDocument/2006/relationships/hyperlink" Target="https://drive.google.com/file/d/1xjYfM62Kn1ZcX6qEzRgV4mkM2tLi5Mxc/view?usp=share_link" TargetMode="External"/><Relationship Id="rId45" Type="http://schemas.openxmlformats.org/officeDocument/2006/relationships/hyperlink" Target="https://drive.google.com/file/d/1P4P7xa6uqPSbG_LQw2ScQjXvYDyqwyOU/view?usp=share_link" TargetMode="External"/><Relationship Id="rId66" Type="http://schemas.openxmlformats.org/officeDocument/2006/relationships/hyperlink" Target="https://drive.google.com/file/d/1BVTgUmRDZUJTQn9zyGZ79IXvc278IaWf/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showGridLines="0" topLeftCell="A24" zoomScale="70" zoomScaleNormal="70" workbookViewId="0">
      <selection sqref="A1:C4"/>
    </sheetView>
  </sheetViews>
  <sheetFormatPr defaultColWidth="14.44140625" defaultRowHeight="15" customHeight="1" x14ac:dyDescent="0.3"/>
  <cols>
    <col min="1" max="1" width="23.88671875" customWidth="1"/>
    <col min="2" max="2" width="7.6640625" customWidth="1"/>
    <col min="3" max="3" width="117.44140625" customWidth="1"/>
    <col min="4" max="26" width="11.44140625" customWidth="1"/>
  </cols>
  <sheetData>
    <row r="1" spans="1:3" ht="15" customHeight="1" x14ac:dyDescent="0.3">
      <c r="A1" s="326" t="s">
        <v>0</v>
      </c>
      <c r="B1" s="327"/>
      <c r="C1" s="327"/>
    </row>
    <row r="2" spans="1:3" ht="15" customHeight="1" x14ac:dyDescent="0.3">
      <c r="A2" s="327"/>
      <c r="B2" s="327"/>
      <c r="C2" s="327"/>
    </row>
    <row r="3" spans="1:3" ht="15" customHeight="1" x14ac:dyDescent="0.3">
      <c r="A3" s="327"/>
      <c r="B3" s="327"/>
      <c r="C3" s="327"/>
    </row>
    <row r="4" spans="1:3" ht="27" customHeight="1" x14ac:dyDescent="0.3">
      <c r="A4" s="327"/>
      <c r="B4" s="327"/>
      <c r="C4" s="327"/>
    </row>
    <row r="5" spans="1:3" ht="23.4" x14ac:dyDescent="0.3">
      <c r="A5" s="1" t="s">
        <v>1</v>
      </c>
      <c r="B5" s="1"/>
      <c r="C5" s="1"/>
    </row>
    <row r="6" spans="1:3" ht="46.8" x14ac:dyDescent="0.3">
      <c r="A6" s="2" t="s">
        <v>2</v>
      </c>
      <c r="B6" s="2" t="s">
        <v>3</v>
      </c>
      <c r="C6" s="2" t="s">
        <v>4</v>
      </c>
    </row>
    <row r="7" spans="1:3" ht="42" x14ac:dyDescent="0.3">
      <c r="A7" s="3" t="s">
        <v>5</v>
      </c>
      <c r="B7" s="3">
        <v>100</v>
      </c>
      <c r="C7" s="4" t="s">
        <v>6</v>
      </c>
    </row>
    <row r="8" spans="1:3" ht="42" x14ac:dyDescent="0.3">
      <c r="A8" s="5" t="s">
        <v>7</v>
      </c>
      <c r="B8" s="5">
        <v>90</v>
      </c>
      <c r="C8" s="4" t="s">
        <v>8</v>
      </c>
    </row>
    <row r="9" spans="1:3" ht="42" x14ac:dyDescent="0.3">
      <c r="A9" s="6" t="s">
        <v>9</v>
      </c>
      <c r="B9" s="6">
        <v>80</v>
      </c>
      <c r="C9" s="7" t="s">
        <v>10</v>
      </c>
    </row>
    <row r="10" spans="1:3" ht="21" x14ac:dyDescent="0.3">
      <c r="A10" s="5" t="s">
        <v>11</v>
      </c>
      <c r="B10" s="5">
        <v>70</v>
      </c>
      <c r="C10" s="8" t="s">
        <v>12</v>
      </c>
    </row>
    <row r="11" spans="1:3" ht="21" x14ac:dyDescent="0.3">
      <c r="A11" s="6" t="s">
        <v>13</v>
      </c>
      <c r="B11" s="6">
        <v>60</v>
      </c>
      <c r="C11" s="7" t="s">
        <v>14</v>
      </c>
    </row>
    <row r="12" spans="1:3" ht="21" x14ac:dyDescent="0.3">
      <c r="A12" s="5" t="s">
        <v>15</v>
      </c>
      <c r="B12" s="5">
        <v>50</v>
      </c>
      <c r="C12" s="8" t="s">
        <v>16</v>
      </c>
    </row>
    <row r="13" spans="1:3" ht="21" x14ac:dyDescent="0.3">
      <c r="A13" s="6" t="s">
        <v>17</v>
      </c>
      <c r="B13" s="6">
        <v>30</v>
      </c>
      <c r="C13" s="7" t="s">
        <v>18</v>
      </c>
    </row>
    <row r="14" spans="1:3" ht="42" x14ac:dyDescent="0.3">
      <c r="A14" s="5" t="s">
        <v>19</v>
      </c>
      <c r="B14" s="5">
        <v>0</v>
      </c>
      <c r="C14" s="8" t="s">
        <v>20</v>
      </c>
    </row>
    <row r="16" spans="1:3" ht="23.4" x14ac:dyDescent="0.3">
      <c r="A16" s="1" t="s">
        <v>21</v>
      </c>
      <c r="B16" s="1"/>
      <c r="C16" s="1"/>
    </row>
    <row r="17" spans="1:3" ht="46.8" x14ac:dyDescent="0.3">
      <c r="A17" s="2" t="s">
        <v>2</v>
      </c>
      <c r="B17" s="2" t="s">
        <v>3</v>
      </c>
      <c r="C17" s="2" t="s">
        <v>4</v>
      </c>
    </row>
    <row r="18" spans="1:3" ht="42" x14ac:dyDescent="0.3">
      <c r="A18" s="3" t="s">
        <v>5</v>
      </c>
      <c r="B18" s="3">
        <v>100</v>
      </c>
      <c r="C18" s="4" t="s">
        <v>22</v>
      </c>
    </row>
    <row r="19" spans="1:3" ht="42" x14ac:dyDescent="0.3">
      <c r="A19" s="5" t="s">
        <v>7</v>
      </c>
      <c r="B19" s="5">
        <v>90</v>
      </c>
      <c r="C19" s="8" t="s">
        <v>23</v>
      </c>
    </row>
    <row r="20" spans="1:3" ht="42" x14ac:dyDescent="0.3">
      <c r="A20" s="6" t="s">
        <v>9</v>
      </c>
      <c r="B20" s="6">
        <v>80</v>
      </c>
      <c r="C20" s="7" t="s">
        <v>10</v>
      </c>
    </row>
    <row r="21" spans="1:3" ht="15.75" customHeight="1" x14ac:dyDescent="0.3">
      <c r="A21" s="5" t="s">
        <v>11</v>
      </c>
      <c r="B21" s="5">
        <v>70</v>
      </c>
      <c r="C21" s="8" t="s">
        <v>12</v>
      </c>
    </row>
    <row r="22" spans="1:3" ht="15.75" customHeight="1" x14ac:dyDescent="0.3">
      <c r="A22" s="6" t="s">
        <v>13</v>
      </c>
      <c r="B22" s="6">
        <v>60</v>
      </c>
      <c r="C22" s="7" t="s">
        <v>14</v>
      </c>
    </row>
    <row r="23" spans="1:3" ht="15.75" customHeight="1" x14ac:dyDescent="0.3">
      <c r="A23" s="5" t="s">
        <v>15</v>
      </c>
      <c r="B23" s="5">
        <v>50</v>
      </c>
      <c r="C23" s="8" t="s">
        <v>16</v>
      </c>
    </row>
    <row r="24" spans="1:3" ht="15.75" customHeight="1" x14ac:dyDescent="0.3">
      <c r="A24" s="6" t="s">
        <v>17</v>
      </c>
      <c r="B24" s="6">
        <v>30</v>
      </c>
      <c r="C24" s="7" t="s">
        <v>18</v>
      </c>
    </row>
    <row r="25" spans="1:3" ht="15.75" customHeight="1" x14ac:dyDescent="0.3">
      <c r="A25" s="5" t="s">
        <v>19</v>
      </c>
      <c r="B25" s="5">
        <v>0</v>
      </c>
      <c r="C25" s="8" t="s">
        <v>20</v>
      </c>
    </row>
    <row r="26" spans="1:3" ht="15.75" customHeight="1" x14ac:dyDescent="0.3"/>
    <row r="27" spans="1:3" ht="15.75" customHeight="1" x14ac:dyDescent="0.3">
      <c r="A27" s="1" t="s">
        <v>24</v>
      </c>
      <c r="B27" s="1"/>
      <c r="C27" s="1"/>
    </row>
    <row r="28" spans="1:3" ht="15.75" customHeight="1" x14ac:dyDescent="0.3">
      <c r="A28" s="2" t="s">
        <v>2</v>
      </c>
      <c r="B28" s="2" t="s">
        <v>3</v>
      </c>
      <c r="C28" s="2" t="s">
        <v>4</v>
      </c>
    </row>
    <row r="29" spans="1:3" ht="15.75" customHeight="1" x14ac:dyDescent="0.3">
      <c r="A29" s="3" t="s">
        <v>5</v>
      </c>
      <c r="B29" s="3">
        <v>100</v>
      </c>
      <c r="C29" s="4" t="s">
        <v>22</v>
      </c>
    </row>
    <row r="30" spans="1:3" ht="15.75" customHeight="1" x14ac:dyDescent="0.3">
      <c r="A30" s="5" t="s">
        <v>7</v>
      </c>
      <c r="B30" s="5">
        <v>90</v>
      </c>
      <c r="C30" s="8" t="s">
        <v>23</v>
      </c>
    </row>
    <row r="31" spans="1:3" ht="15.75" customHeight="1" x14ac:dyDescent="0.3">
      <c r="A31" s="6" t="s">
        <v>9</v>
      </c>
      <c r="B31" s="6">
        <v>80</v>
      </c>
      <c r="C31" s="7" t="s">
        <v>10</v>
      </c>
    </row>
    <row r="32" spans="1:3" ht="15.75" customHeight="1" x14ac:dyDescent="0.3">
      <c r="A32" s="5" t="s">
        <v>11</v>
      </c>
      <c r="B32" s="5">
        <v>70</v>
      </c>
      <c r="C32" s="8" t="s">
        <v>12</v>
      </c>
    </row>
    <row r="33" spans="1:3" ht="15.75" customHeight="1" x14ac:dyDescent="0.3">
      <c r="A33" s="6" t="s">
        <v>13</v>
      </c>
      <c r="B33" s="6">
        <v>60</v>
      </c>
      <c r="C33" s="7" t="s">
        <v>14</v>
      </c>
    </row>
    <row r="34" spans="1:3" ht="15.75" customHeight="1" x14ac:dyDescent="0.3">
      <c r="A34" s="5" t="s">
        <v>15</v>
      </c>
      <c r="B34" s="5">
        <v>50</v>
      </c>
      <c r="C34" s="8" t="s">
        <v>16</v>
      </c>
    </row>
    <row r="35" spans="1:3" ht="15.75" customHeight="1" x14ac:dyDescent="0.3">
      <c r="A35" s="6" t="s">
        <v>17</v>
      </c>
      <c r="B35" s="6">
        <v>30</v>
      </c>
      <c r="C35" s="7" t="s">
        <v>18</v>
      </c>
    </row>
    <row r="36" spans="1:3" ht="15.75" customHeight="1" x14ac:dyDescent="0.3">
      <c r="A36" s="5" t="s">
        <v>19</v>
      </c>
      <c r="B36" s="5">
        <v>0</v>
      </c>
      <c r="C36" s="8" t="s">
        <v>20</v>
      </c>
    </row>
    <row r="37" spans="1:3" ht="15.75" customHeight="1" x14ac:dyDescent="0.3"/>
    <row r="38" spans="1:3" ht="15.75" customHeight="1" x14ac:dyDescent="0.3"/>
    <row r="39" spans="1:3" ht="15.75" customHeight="1" x14ac:dyDescent="0.3"/>
    <row r="40" spans="1:3" ht="15.75" customHeight="1" x14ac:dyDescent="0.3"/>
    <row r="41" spans="1:3" ht="15.75" customHeight="1" x14ac:dyDescent="0.3"/>
    <row r="42" spans="1:3" ht="15.75" customHeight="1" x14ac:dyDescent="0.3"/>
    <row r="43" spans="1:3" ht="15.75" customHeight="1" x14ac:dyDescent="0.3"/>
    <row r="44" spans="1:3" ht="15.75" customHeight="1" x14ac:dyDescent="0.3"/>
    <row r="45" spans="1:3" ht="15.75" customHeight="1" x14ac:dyDescent="0.3"/>
    <row r="46" spans="1:3" ht="15.75" customHeight="1" x14ac:dyDescent="0.3"/>
    <row r="47" spans="1:3" ht="15.75" customHeight="1" x14ac:dyDescent="0.3"/>
    <row r="48" spans="1:3"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1:C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1000"/>
  <sheetViews>
    <sheetView showGridLines="0" topLeftCell="A42" workbookViewId="0">
      <selection sqref="A1:F1"/>
    </sheetView>
  </sheetViews>
  <sheetFormatPr defaultColWidth="14.44140625" defaultRowHeight="15" customHeight="1" x14ac:dyDescent="0.3"/>
  <cols>
    <col min="1" max="1" width="3.44140625" customWidth="1"/>
    <col min="2" max="2" width="49.6640625" customWidth="1"/>
    <col min="3" max="3" width="3.44140625" customWidth="1"/>
    <col min="4" max="4" width="46.44140625" customWidth="1"/>
    <col min="5" max="5" width="3.44140625" customWidth="1"/>
    <col min="6" max="6" width="43" customWidth="1"/>
    <col min="7" max="7" width="3.88671875" customWidth="1"/>
    <col min="8" max="28" width="14.44140625" customWidth="1"/>
  </cols>
  <sheetData>
    <row r="1" spans="1:28" ht="12.75" hidden="1" customHeight="1" x14ac:dyDescent="0.3">
      <c r="A1" s="328" t="s">
        <v>25</v>
      </c>
      <c r="B1" s="329"/>
      <c r="C1" s="329"/>
      <c r="D1" s="329"/>
      <c r="E1" s="329"/>
      <c r="F1" s="330"/>
      <c r="G1" s="9"/>
      <c r="M1" s="9"/>
      <c r="N1" s="9"/>
      <c r="O1" s="9"/>
      <c r="P1" s="9"/>
      <c r="Q1" s="9"/>
      <c r="R1" s="9"/>
      <c r="S1" s="9"/>
      <c r="T1" s="9"/>
      <c r="U1" s="9"/>
      <c r="V1" s="9"/>
      <c r="W1" s="9"/>
      <c r="X1" s="9"/>
      <c r="Y1" s="9"/>
      <c r="Z1" s="9"/>
      <c r="AA1" s="9"/>
      <c r="AB1" s="9"/>
    </row>
    <row r="2" spans="1:28" ht="12.75" hidden="1" customHeight="1" x14ac:dyDescent="0.3">
      <c r="A2" s="10" t="s">
        <v>26</v>
      </c>
      <c r="B2" s="10" t="s">
        <v>27</v>
      </c>
      <c r="C2" s="10" t="s">
        <v>26</v>
      </c>
      <c r="D2" s="10" t="s">
        <v>28</v>
      </c>
      <c r="E2" s="10" t="s">
        <v>26</v>
      </c>
      <c r="F2" s="10" t="s">
        <v>29</v>
      </c>
      <c r="G2" s="9"/>
      <c r="M2" s="9"/>
      <c r="N2" s="9"/>
      <c r="O2" s="9"/>
      <c r="P2" s="9"/>
      <c r="Q2" s="9"/>
      <c r="R2" s="9"/>
      <c r="S2" s="9"/>
      <c r="T2" s="9"/>
      <c r="U2" s="9"/>
      <c r="V2" s="9"/>
      <c r="W2" s="9"/>
      <c r="X2" s="9"/>
      <c r="Y2" s="9"/>
      <c r="Z2" s="9"/>
      <c r="AA2" s="9"/>
      <c r="AB2" s="9"/>
    </row>
    <row r="3" spans="1:28" ht="12.75" hidden="1" customHeight="1" x14ac:dyDescent="0.3">
      <c r="A3" s="11">
        <v>1</v>
      </c>
      <c r="B3" s="12" t="s">
        <v>30</v>
      </c>
      <c r="C3" s="11">
        <v>1</v>
      </c>
      <c r="D3" s="12" t="s">
        <v>31</v>
      </c>
      <c r="E3" s="11">
        <v>1</v>
      </c>
      <c r="F3" s="12" t="s">
        <v>32</v>
      </c>
      <c r="G3" s="13"/>
      <c r="M3" s="13"/>
      <c r="N3" s="13"/>
      <c r="O3" s="13"/>
      <c r="P3" s="13"/>
      <c r="Q3" s="13"/>
      <c r="R3" s="13"/>
      <c r="S3" s="13"/>
      <c r="T3" s="13"/>
      <c r="U3" s="13"/>
      <c r="V3" s="13"/>
      <c r="W3" s="13"/>
      <c r="X3" s="13"/>
      <c r="Y3" s="13"/>
      <c r="Z3" s="13"/>
      <c r="AA3" s="13"/>
      <c r="AB3" s="13"/>
    </row>
    <row r="4" spans="1:28" ht="12.75" hidden="1" customHeight="1" x14ac:dyDescent="0.3">
      <c r="A4" s="11">
        <v>2</v>
      </c>
      <c r="B4" s="12" t="s">
        <v>33</v>
      </c>
      <c r="C4" s="11">
        <v>2</v>
      </c>
      <c r="D4" s="12" t="s">
        <v>34</v>
      </c>
      <c r="E4" s="11">
        <v>2</v>
      </c>
      <c r="F4" s="12" t="s">
        <v>35</v>
      </c>
      <c r="G4" s="13"/>
      <c r="M4" s="13"/>
      <c r="N4" s="13"/>
      <c r="O4" s="13"/>
      <c r="P4" s="13"/>
      <c r="Q4" s="13"/>
      <c r="R4" s="13"/>
      <c r="S4" s="13"/>
      <c r="T4" s="13"/>
      <c r="U4" s="13"/>
      <c r="V4" s="13"/>
      <c r="W4" s="13"/>
      <c r="X4" s="13"/>
      <c r="Y4" s="13"/>
      <c r="Z4" s="13"/>
      <c r="AA4" s="13"/>
      <c r="AB4" s="13"/>
    </row>
    <row r="5" spans="1:28" ht="12.75" hidden="1" customHeight="1" x14ac:dyDescent="0.3">
      <c r="A5" s="11">
        <v>3</v>
      </c>
      <c r="B5" s="12" t="s">
        <v>36</v>
      </c>
      <c r="C5" s="11">
        <v>3</v>
      </c>
      <c r="D5" s="12" t="s">
        <v>37</v>
      </c>
      <c r="E5" s="11">
        <v>3</v>
      </c>
      <c r="F5" s="12" t="s">
        <v>38</v>
      </c>
      <c r="G5" s="13"/>
      <c r="M5" s="13"/>
      <c r="N5" s="13"/>
      <c r="O5" s="13"/>
      <c r="P5" s="13"/>
      <c r="Q5" s="13"/>
      <c r="R5" s="13"/>
      <c r="S5" s="13"/>
      <c r="T5" s="13"/>
      <c r="U5" s="13"/>
      <c r="V5" s="13"/>
      <c r="W5" s="13"/>
      <c r="X5" s="13"/>
      <c r="Y5" s="13"/>
      <c r="Z5" s="13"/>
      <c r="AA5" s="13"/>
      <c r="AB5" s="13"/>
    </row>
    <row r="6" spans="1:28" ht="12.75" hidden="1" customHeight="1" x14ac:dyDescent="0.3">
      <c r="A6" s="11">
        <v>4</v>
      </c>
      <c r="B6" s="12" t="s">
        <v>39</v>
      </c>
      <c r="C6" s="11">
        <v>4</v>
      </c>
      <c r="D6" s="12" t="s">
        <v>40</v>
      </c>
      <c r="E6" s="11">
        <v>4</v>
      </c>
      <c r="F6" s="12" t="s">
        <v>41</v>
      </c>
      <c r="G6" s="13"/>
      <c r="M6" s="13"/>
      <c r="N6" s="13"/>
      <c r="O6" s="13"/>
      <c r="P6" s="13"/>
      <c r="Q6" s="13"/>
      <c r="R6" s="13"/>
      <c r="S6" s="13"/>
      <c r="T6" s="13"/>
      <c r="U6" s="13"/>
      <c r="V6" s="13"/>
      <c r="W6" s="13"/>
      <c r="X6" s="13"/>
      <c r="Y6" s="13"/>
      <c r="Z6" s="13"/>
      <c r="AA6" s="13"/>
      <c r="AB6" s="13"/>
    </row>
    <row r="7" spans="1:28" ht="12.75" hidden="1" customHeight="1" x14ac:dyDescent="0.3">
      <c r="A7" s="11">
        <v>5</v>
      </c>
      <c r="B7" s="12" t="s">
        <v>42</v>
      </c>
      <c r="C7" s="11">
        <v>5</v>
      </c>
      <c r="D7" s="12" t="s">
        <v>38</v>
      </c>
      <c r="E7" s="11">
        <v>5</v>
      </c>
      <c r="F7" s="12" t="s">
        <v>43</v>
      </c>
      <c r="G7" s="13"/>
      <c r="M7" s="13"/>
      <c r="N7" s="13"/>
      <c r="O7" s="13"/>
      <c r="P7" s="13"/>
      <c r="Q7" s="13"/>
      <c r="R7" s="13"/>
      <c r="S7" s="13"/>
      <c r="T7" s="13"/>
      <c r="U7" s="13"/>
      <c r="V7" s="13"/>
      <c r="W7" s="13"/>
      <c r="X7" s="13"/>
      <c r="Y7" s="13"/>
      <c r="Z7" s="13"/>
      <c r="AA7" s="13"/>
      <c r="AB7" s="13"/>
    </row>
    <row r="8" spans="1:28" ht="12.75" hidden="1" customHeight="1" x14ac:dyDescent="0.3">
      <c r="A8" s="11">
        <v>6</v>
      </c>
      <c r="B8" s="12" t="s">
        <v>44</v>
      </c>
      <c r="C8" s="11">
        <v>6</v>
      </c>
      <c r="D8" s="12" t="s">
        <v>32</v>
      </c>
      <c r="E8" s="11">
        <v>6</v>
      </c>
      <c r="F8" s="12" t="s">
        <v>45</v>
      </c>
      <c r="G8" s="13"/>
      <c r="M8" s="13"/>
      <c r="N8" s="13"/>
      <c r="O8" s="13"/>
      <c r="P8" s="13"/>
      <c r="Q8" s="13"/>
      <c r="R8" s="13"/>
      <c r="S8" s="13"/>
      <c r="T8" s="13"/>
      <c r="U8" s="13"/>
      <c r="V8" s="13"/>
      <c r="W8" s="13"/>
      <c r="X8" s="13"/>
      <c r="Y8" s="13"/>
      <c r="Z8" s="13"/>
      <c r="AA8" s="13"/>
      <c r="AB8" s="13"/>
    </row>
    <row r="9" spans="1:28" ht="12.75" hidden="1" customHeight="1" x14ac:dyDescent="0.3">
      <c r="A9" s="11"/>
      <c r="B9" s="12"/>
      <c r="C9" s="11">
        <v>7</v>
      </c>
      <c r="D9" s="12" t="s">
        <v>46</v>
      </c>
      <c r="E9" s="11">
        <v>7</v>
      </c>
      <c r="F9" s="12" t="s">
        <v>47</v>
      </c>
      <c r="G9" s="13"/>
      <c r="M9" s="13"/>
      <c r="N9" s="13"/>
      <c r="O9" s="13"/>
      <c r="P9" s="13"/>
      <c r="Q9" s="13"/>
      <c r="R9" s="13"/>
      <c r="S9" s="13"/>
      <c r="T9" s="13"/>
      <c r="U9" s="13"/>
      <c r="V9" s="13"/>
      <c r="W9" s="13"/>
      <c r="X9" s="13"/>
      <c r="Y9" s="13"/>
      <c r="Z9" s="13"/>
      <c r="AA9" s="13"/>
      <c r="AB9" s="13"/>
    </row>
    <row r="10" spans="1:28" ht="12.75" hidden="1" customHeight="1" x14ac:dyDescent="0.3">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c r="AA10" s="13"/>
      <c r="AB10" s="13"/>
    </row>
    <row r="11" spans="1:28" ht="12.75" hidden="1" customHeight="1" x14ac:dyDescent="0.3">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c r="AA11" s="13"/>
      <c r="AB11" s="13"/>
    </row>
    <row r="12" spans="1:28" ht="12.75" hidden="1" customHeight="1" x14ac:dyDescent="0.3">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c r="AA12" s="13"/>
      <c r="AB12" s="13"/>
    </row>
    <row r="13" spans="1:28" ht="12.75" hidden="1" customHeight="1" x14ac:dyDescent="0.3">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c r="AA13" s="13"/>
      <c r="AB13" s="13"/>
    </row>
    <row r="14" spans="1:28" ht="12.75" hidden="1" customHeight="1" x14ac:dyDescent="0.3">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c r="AA14" s="13"/>
      <c r="AB14" s="13"/>
    </row>
    <row r="15" spans="1:28" ht="12.75" hidden="1" customHeight="1" x14ac:dyDescent="0.3">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c r="AA15" s="13"/>
      <c r="AB15" s="13"/>
    </row>
    <row r="16" spans="1:28" ht="12.75" hidden="1" customHeight="1" x14ac:dyDescent="0.3">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c r="AA16" s="13"/>
      <c r="AB16" s="13"/>
    </row>
    <row r="17" spans="1:28" ht="12.75" hidden="1" customHeight="1" x14ac:dyDescent="0.3">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c r="AA17" s="13"/>
      <c r="AB17" s="13"/>
    </row>
    <row r="18" spans="1:28" ht="12.75" hidden="1" customHeight="1" x14ac:dyDescent="0.3">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c r="AA18" s="13"/>
      <c r="AB18" s="13"/>
    </row>
    <row r="19" spans="1:28" ht="12.75" hidden="1" customHeight="1" x14ac:dyDescent="0.3">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c r="AA19" s="13"/>
      <c r="AB19" s="13"/>
    </row>
    <row r="20" spans="1:28" ht="12.75" hidden="1" customHeight="1" x14ac:dyDescent="0.3">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c r="AA20" s="13"/>
      <c r="AB20" s="13"/>
    </row>
    <row r="21" spans="1:28" ht="12.75" hidden="1" customHeight="1" x14ac:dyDescent="0.3">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c r="AA21" s="13"/>
      <c r="AB21" s="13"/>
    </row>
    <row r="22" spans="1:28" ht="12.75" hidden="1" customHeight="1" x14ac:dyDescent="0.3">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c r="AA22" s="13"/>
      <c r="AB22" s="13"/>
    </row>
    <row r="23" spans="1:28" ht="12.75" hidden="1" customHeight="1" x14ac:dyDescent="0.3">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c r="AA23" s="13"/>
      <c r="AB23" s="13"/>
    </row>
    <row r="24" spans="1:28" ht="12.75" hidden="1" customHeight="1" x14ac:dyDescent="0.3">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c r="AA24" s="13"/>
      <c r="AB24" s="13"/>
    </row>
    <row r="25" spans="1:28" ht="12.75" hidden="1" customHeight="1" x14ac:dyDescent="0.3">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c r="AA25" s="13"/>
      <c r="AB25" s="13"/>
    </row>
    <row r="26" spans="1:28" ht="12.75" hidden="1" customHeight="1" x14ac:dyDescent="0.3">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2.75" hidden="1" customHeight="1" x14ac:dyDescent="0.3">
      <c r="A27" s="331" t="s">
        <v>62</v>
      </c>
      <c r="B27" s="327"/>
      <c r="C27" s="327"/>
      <c r="D27" s="327"/>
      <c r="E27" s="327"/>
      <c r="F27" s="327"/>
      <c r="G27" s="13"/>
      <c r="H27" s="13"/>
      <c r="I27" s="13"/>
      <c r="J27" s="13"/>
      <c r="K27" s="13"/>
      <c r="L27" s="13"/>
      <c r="M27" s="13"/>
      <c r="N27" s="13"/>
      <c r="O27" s="13"/>
      <c r="P27" s="13"/>
      <c r="Q27" s="13"/>
      <c r="R27" s="13"/>
      <c r="S27" s="13"/>
      <c r="T27" s="13"/>
      <c r="U27" s="13"/>
      <c r="V27" s="13"/>
      <c r="W27" s="13"/>
      <c r="X27" s="13"/>
      <c r="Y27" s="13"/>
      <c r="Z27" s="13"/>
      <c r="AA27" s="13"/>
      <c r="AB27" s="13"/>
    </row>
    <row r="28" spans="1:28" ht="12.75" hidden="1" customHeight="1" x14ac:dyDescent="0.3">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c r="AA28" s="13"/>
      <c r="AB28" s="13"/>
    </row>
    <row r="29" spans="1:28" ht="12.75" hidden="1" customHeight="1" x14ac:dyDescent="0.3">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c r="AA29" s="13"/>
      <c r="AB29" s="13"/>
    </row>
    <row r="30" spans="1:28" ht="12.75" hidden="1" customHeight="1" x14ac:dyDescent="0.3">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c r="AA30" s="13"/>
      <c r="AB30" s="13"/>
    </row>
    <row r="31" spans="1:28" ht="12.75" hidden="1" customHeight="1" x14ac:dyDescent="0.3">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c r="AA31" s="13"/>
      <c r="AB31" s="13"/>
    </row>
    <row r="32" spans="1:28" ht="12.75" hidden="1" customHeight="1" x14ac:dyDescent="0.3">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c r="AA32" s="13"/>
      <c r="AB32" s="13"/>
    </row>
    <row r="33" spans="1:28" ht="12.75" hidden="1" customHeight="1" x14ac:dyDescent="0.3">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c r="AA33" s="13"/>
      <c r="AB33" s="13"/>
    </row>
    <row r="34" spans="1:28" ht="12.75" hidden="1" customHeight="1" x14ac:dyDescent="0.3">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c r="AA34" s="13"/>
      <c r="AB34" s="13"/>
    </row>
    <row r="35" spans="1:28" ht="12.75" hidden="1" customHeight="1" x14ac:dyDescent="0.3">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c r="AA35" s="13"/>
      <c r="AB35" s="13"/>
    </row>
    <row r="36" spans="1:28" ht="12.75" hidden="1" customHeight="1" x14ac:dyDescent="0.3">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c r="AA36" s="13"/>
      <c r="AB36" s="13"/>
    </row>
    <row r="37" spans="1:28" ht="12.75" hidden="1" customHeight="1" x14ac:dyDescent="0.3">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c r="AA37" s="13"/>
      <c r="AB37" s="13"/>
    </row>
    <row r="38" spans="1:28" ht="12.75" hidden="1" customHeight="1" x14ac:dyDescent="0.3">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c r="AA38" s="13"/>
      <c r="AB38" s="13"/>
    </row>
    <row r="39" spans="1:28" ht="12.75" hidden="1" customHeight="1" x14ac:dyDescent="0.3">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x14ac:dyDescent="0.3">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x14ac:dyDescent="0.3">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x14ac:dyDescent="0.3">
      <c r="A42" s="332" t="s">
        <v>65</v>
      </c>
      <c r="B42" s="329"/>
      <c r="C42" s="329"/>
      <c r="D42" s="329"/>
      <c r="E42" s="329"/>
      <c r="F42" s="330"/>
      <c r="G42" s="13"/>
      <c r="H42" s="17" t="s">
        <v>66</v>
      </c>
      <c r="I42" s="333" t="s">
        <v>67</v>
      </c>
      <c r="J42" s="334"/>
      <c r="K42" s="335"/>
      <c r="L42" s="13"/>
      <c r="M42" s="13"/>
      <c r="N42" s="13"/>
      <c r="O42" s="13"/>
      <c r="P42" s="13"/>
      <c r="Q42" s="13"/>
      <c r="R42" s="13"/>
      <c r="S42" s="13"/>
      <c r="T42" s="13"/>
      <c r="U42" s="13"/>
      <c r="V42" s="13"/>
      <c r="W42" s="13"/>
      <c r="X42" s="13"/>
      <c r="Y42" s="13"/>
      <c r="Z42" s="13"/>
      <c r="AA42" s="13"/>
      <c r="AB42" s="13"/>
    </row>
    <row r="43" spans="1:28" ht="12.75" customHeight="1" x14ac:dyDescent="0.3">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x14ac:dyDescent="0.3">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x14ac:dyDescent="0.3">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x14ac:dyDescent="0.3">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x14ac:dyDescent="0.3">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x14ac:dyDescent="0.3">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x14ac:dyDescent="0.3">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x14ac:dyDescent="0.3">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x14ac:dyDescent="0.3">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x14ac:dyDescent="0.3">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x14ac:dyDescent="0.3">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x14ac:dyDescent="0.3">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x14ac:dyDescent="0.3">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x14ac:dyDescent="0.3">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x14ac:dyDescent="0.3">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x14ac:dyDescent="0.3">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x14ac:dyDescent="0.3">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x14ac:dyDescent="0.3">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x14ac:dyDescent="0.3">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x14ac:dyDescent="0.3">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x14ac:dyDescent="0.3">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x14ac:dyDescent="0.3">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x14ac:dyDescent="0.3">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x14ac:dyDescent="0.3">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x14ac:dyDescent="0.3">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x14ac:dyDescent="0.3">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x14ac:dyDescent="0.3">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x14ac:dyDescent="0.3">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x14ac:dyDescent="0.3">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x14ac:dyDescent="0.3">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x14ac:dyDescent="0.3">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x14ac:dyDescent="0.3">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x14ac:dyDescent="0.3">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x14ac:dyDescent="0.3">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x14ac:dyDescent="0.3">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x14ac:dyDescent="0.3">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x14ac:dyDescent="0.3">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x14ac:dyDescent="0.3">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x14ac:dyDescent="0.3">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x14ac:dyDescent="0.3">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x14ac:dyDescent="0.3">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x14ac:dyDescent="0.3">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x14ac:dyDescent="0.3">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x14ac:dyDescent="0.3">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x14ac:dyDescent="0.3">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x14ac:dyDescent="0.3">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x14ac:dyDescent="0.3">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x14ac:dyDescent="0.3">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x14ac:dyDescent="0.3">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x14ac:dyDescent="0.3">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x14ac:dyDescent="0.3">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x14ac:dyDescent="0.3">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x14ac:dyDescent="0.3">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x14ac:dyDescent="0.3">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x14ac:dyDescent="0.3">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x14ac:dyDescent="0.3">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x14ac:dyDescent="0.3">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x14ac:dyDescent="0.3">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x14ac:dyDescent="0.3">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x14ac:dyDescent="0.3">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x14ac:dyDescent="0.3">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x14ac:dyDescent="0.3">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x14ac:dyDescent="0.3">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x14ac:dyDescent="0.3">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x14ac:dyDescent="0.3">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x14ac:dyDescent="0.3">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x14ac:dyDescent="0.3">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x14ac:dyDescent="0.3">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x14ac:dyDescent="0.3">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x14ac:dyDescent="0.3">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x14ac:dyDescent="0.3">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x14ac:dyDescent="0.3">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x14ac:dyDescent="0.3">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x14ac:dyDescent="0.3">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x14ac:dyDescent="0.3">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x14ac:dyDescent="0.3">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x14ac:dyDescent="0.3">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x14ac:dyDescent="0.3">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x14ac:dyDescent="0.3">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x14ac:dyDescent="0.3">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x14ac:dyDescent="0.3">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x14ac:dyDescent="0.3">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x14ac:dyDescent="0.3">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x14ac:dyDescent="0.3">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x14ac:dyDescent="0.3">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x14ac:dyDescent="0.3">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x14ac:dyDescent="0.3">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x14ac:dyDescent="0.3">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x14ac:dyDescent="0.3">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x14ac:dyDescent="0.3">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x14ac:dyDescent="0.3">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x14ac:dyDescent="0.3">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x14ac:dyDescent="0.3">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x14ac:dyDescent="0.3">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x14ac:dyDescent="0.3">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x14ac:dyDescent="0.3">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x14ac:dyDescent="0.3">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x14ac:dyDescent="0.3">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x14ac:dyDescent="0.3">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x14ac:dyDescent="0.3">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x14ac:dyDescent="0.3">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x14ac:dyDescent="0.3">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x14ac:dyDescent="0.3">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x14ac:dyDescent="0.3">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x14ac:dyDescent="0.3">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x14ac:dyDescent="0.3">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x14ac:dyDescent="0.3">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x14ac:dyDescent="0.3">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x14ac:dyDescent="0.3">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x14ac:dyDescent="0.3">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x14ac:dyDescent="0.3">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x14ac:dyDescent="0.3">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x14ac:dyDescent="0.3">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x14ac:dyDescent="0.3">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x14ac:dyDescent="0.3">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x14ac:dyDescent="0.3">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x14ac:dyDescent="0.3">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x14ac:dyDescent="0.3">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x14ac:dyDescent="0.3">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x14ac:dyDescent="0.3">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x14ac:dyDescent="0.3">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x14ac:dyDescent="0.3">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x14ac:dyDescent="0.3">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x14ac:dyDescent="0.3">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x14ac:dyDescent="0.3">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x14ac:dyDescent="0.3">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x14ac:dyDescent="0.3">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x14ac:dyDescent="0.3">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x14ac:dyDescent="0.3">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x14ac:dyDescent="0.3">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x14ac:dyDescent="0.3">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x14ac:dyDescent="0.3">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x14ac:dyDescent="0.3">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x14ac:dyDescent="0.3">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x14ac:dyDescent="0.3">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x14ac:dyDescent="0.3">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x14ac:dyDescent="0.3">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x14ac:dyDescent="0.3">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x14ac:dyDescent="0.3">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x14ac:dyDescent="0.3">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x14ac:dyDescent="0.3">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x14ac:dyDescent="0.3">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x14ac:dyDescent="0.3">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x14ac:dyDescent="0.3">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x14ac:dyDescent="0.3">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x14ac:dyDescent="0.3">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x14ac:dyDescent="0.3">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x14ac:dyDescent="0.3">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x14ac:dyDescent="0.3">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x14ac:dyDescent="0.3">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x14ac:dyDescent="0.3">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x14ac:dyDescent="0.3">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x14ac:dyDescent="0.3">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x14ac:dyDescent="0.3">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x14ac:dyDescent="0.3">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x14ac:dyDescent="0.3">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x14ac:dyDescent="0.3">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x14ac:dyDescent="0.3">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x14ac:dyDescent="0.3">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x14ac:dyDescent="0.3">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x14ac:dyDescent="0.3">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x14ac:dyDescent="0.3">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x14ac:dyDescent="0.3">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x14ac:dyDescent="0.3">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x14ac:dyDescent="0.3">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x14ac:dyDescent="0.3">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x14ac:dyDescent="0.3">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x14ac:dyDescent="0.3">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x14ac:dyDescent="0.3">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x14ac:dyDescent="0.3">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x14ac:dyDescent="0.3">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x14ac:dyDescent="0.3">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x14ac:dyDescent="0.3">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x14ac:dyDescent="0.3">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x14ac:dyDescent="0.3">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x14ac:dyDescent="0.3">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x14ac:dyDescent="0.3">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x14ac:dyDescent="0.3">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x14ac:dyDescent="0.3">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x14ac:dyDescent="0.3">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x14ac:dyDescent="0.3">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x14ac:dyDescent="0.3">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x14ac:dyDescent="0.3">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x14ac:dyDescent="0.3">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x14ac:dyDescent="0.3">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x14ac:dyDescent="0.3">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x14ac:dyDescent="0.3">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x14ac:dyDescent="0.3">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x14ac:dyDescent="0.3">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x14ac:dyDescent="0.3">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x14ac:dyDescent="0.3">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x14ac:dyDescent="0.3">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x14ac:dyDescent="0.3">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x14ac:dyDescent="0.3">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x14ac:dyDescent="0.3">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x14ac:dyDescent="0.3">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x14ac:dyDescent="0.3">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x14ac:dyDescent="0.3">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x14ac:dyDescent="0.3">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x14ac:dyDescent="0.3">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x14ac:dyDescent="0.3">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x14ac:dyDescent="0.3">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x14ac:dyDescent="0.3">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x14ac:dyDescent="0.3">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x14ac:dyDescent="0.3">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x14ac:dyDescent="0.3">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x14ac:dyDescent="0.3">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x14ac:dyDescent="0.3">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x14ac:dyDescent="0.3">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x14ac:dyDescent="0.3">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x14ac:dyDescent="0.3">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x14ac:dyDescent="0.3">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x14ac:dyDescent="0.3">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x14ac:dyDescent="0.3">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x14ac:dyDescent="0.3">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x14ac:dyDescent="0.3">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x14ac:dyDescent="0.3">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x14ac:dyDescent="0.3">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2.75" customHeight="1" x14ac:dyDescent="0.3">
      <c r="A261" s="14"/>
      <c r="B261" s="13"/>
      <c r="C261" s="14"/>
      <c r="D261" s="13"/>
      <c r="E261" s="14"/>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2.75" customHeight="1" x14ac:dyDescent="0.3">
      <c r="A262" s="14"/>
      <c r="B262" s="13"/>
      <c r="C262" s="14"/>
      <c r="D262" s="13"/>
      <c r="E262" s="14"/>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2.75" customHeight="1" x14ac:dyDescent="0.3">
      <c r="A263" s="14"/>
      <c r="B263" s="13"/>
      <c r="C263" s="14"/>
      <c r="D263" s="13"/>
      <c r="E263" s="14"/>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2.75" customHeight="1" x14ac:dyDescent="0.3">
      <c r="A264" s="14"/>
      <c r="B264" s="13"/>
      <c r="C264" s="14"/>
      <c r="D264" s="13"/>
      <c r="E264" s="14"/>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2.75" customHeight="1" x14ac:dyDescent="0.3">
      <c r="A265" s="14"/>
      <c r="B265" s="13"/>
      <c r="C265" s="14"/>
      <c r="D265" s="13"/>
      <c r="E265" s="14"/>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2.75" customHeight="1" x14ac:dyDescent="0.3">
      <c r="A266" s="14"/>
      <c r="B266" s="13"/>
      <c r="C266" s="14"/>
      <c r="D266" s="13"/>
      <c r="E266" s="14"/>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2.75" customHeight="1" x14ac:dyDescent="0.3">
      <c r="A267" s="14"/>
      <c r="B267" s="13"/>
      <c r="C267" s="14"/>
      <c r="D267" s="13"/>
      <c r="E267" s="14"/>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2.75" customHeight="1" x14ac:dyDescent="0.3">
      <c r="A268" s="14"/>
      <c r="B268" s="13"/>
      <c r="C268" s="14"/>
      <c r="D268" s="13"/>
      <c r="E268" s="14"/>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2.75" customHeight="1" x14ac:dyDescent="0.3">
      <c r="A269" s="14"/>
      <c r="B269" s="13"/>
      <c r="C269" s="14"/>
      <c r="D269" s="13"/>
      <c r="E269" s="14"/>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2.75" customHeight="1" x14ac:dyDescent="0.3">
      <c r="A270" s="14"/>
      <c r="B270" s="13"/>
      <c r="C270" s="14"/>
      <c r="D270" s="13"/>
      <c r="E270" s="14"/>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2.75" customHeight="1" x14ac:dyDescent="0.3">
      <c r="A271" s="14"/>
      <c r="B271" s="13"/>
      <c r="C271" s="14"/>
      <c r="D271" s="13"/>
      <c r="E271" s="14"/>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2.75" customHeight="1" x14ac:dyDescent="0.3">
      <c r="A272" s="14"/>
      <c r="B272" s="13"/>
      <c r="C272" s="14"/>
      <c r="D272" s="13"/>
      <c r="E272" s="14"/>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2.75" customHeight="1" x14ac:dyDescent="0.3">
      <c r="A273" s="14"/>
      <c r="B273" s="13"/>
      <c r="C273" s="14"/>
      <c r="D273" s="13"/>
      <c r="E273" s="14"/>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2.75" customHeight="1" x14ac:dyDescent="0.3">
      <c r="A274" s="14"/>
      <c r="B274" s="13"/>
      <c r="C274" s="14"/>
      <c r="D274" s="13"/>
      <c r="E274" s="14"/>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2.75" customHeight="1" x14ac:dyDescent="0.3">
      <c r="A275" s="14"/>
      <c r="B275" s="13"/>
      <c r="C275" s="14"/>
      <c r="D275" s="13"/>
      <c r="E275" s="14"/>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2.75" customHeight="1" x14ac:dyDescent="0.3">
      <c r="A276" s="14"/>
      <c r="B276" s="13"/>
      <c r="C276" s="14"/>
      <c r="D276" s="13"/>
      <c r="E276" s="14"/>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2.75" customHeight="1" x14ac:dyDescent="0.3">
      <c r="A277" s="14"/>
      <c r="B277" s="13"/>
      <c r="C277" s="14"/>
      <c r="D277" s="13"/>
      <c r="E277" s="14"/>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2.75" customHeight="1" x14ac:dyDescent="0.3">
      <c r="A278" s="14"/>
      <c r="B278" s="13"/>
      <c r="C278" s="14"/>
      <c r="D278" s="13"/>
      <c r="E278" s="14"/>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2.75" customHeight="1" x14ac:dyDescent="0.3">
      <c r="A279" s="14"/>
      <c r="B279" s="13"/>
      <c r="C279" s="14"/>
      <c r="D279" s="13"/>
      <c r="E279" s="14"/>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2.75" customHeight="1" x14ac:dyDescent="0.3">
      <c r="A280" s="14"/>
      <c r="B280" s="13"/>
      <c r="C280" s="14"/>
      <c r="D280" s="13"/>
      <c r="E280" s="14"/>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2.75" customHeight="1" x14ac:dyDescent="0.3">
      <c r="A281" s="14"/>
      <c r="B281" s="13"/>
      <c r="C281" s="14"/>
      <c r="D281" s="13"/>
      <c r="E281" s="14"/>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2.75" customHeight="1" x14ac:dyDescent="0.3">
      <c r="A282" s="14"/>
      <c r="B282" s="13"/>
      <c r="C282" s="14"/>
      <c r="D282" s="13"/>
      <c r="E282" s="14"/>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2.75" customHeight="1" x14ac:dyDescent="0.3">
      <c r="A283" s="14"/>
      <c r="B283" s="13"/>
      <c r="C283" s="14"/>
      <c r="D283" s="13"/>
      <c r="E283" s="14"/>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2.75" customHeight="1" x14ac:dyDescent="0.3">
      <c r="A284" s="14"/>
      <c r="B284" s="13"/>
      <c r="C284" s="14"/>
      <c r="D284" s="13"/>
      <c r="E284" s="14"/>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2.75" customHeight="1" x14ac:dyDescent="0.3">
      <c r="A285" s="14"/>
      <c r="B285" s="13"/>
      <c r="C285" s="14"/>
      <c r="D285" s="13"/>
      <c r="E285" s="14"/>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2.75" customHeight="1" x14ac:dyDescent="0.3">
      <c r="A286" s="14"/>
      <c r="B286" s="13"/>
      <c r="C286" s="14"/>
      <c r="D286" s="13"/>
      <c r="E286" s="14"/>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2.75" customHeight="1" x14ac:dyDescent="0.3">
      <c r="A287" s="14"/>
      <c r="B287" s="13"/>
      <c r="C287" s="14"/>
      <c r="D287" s="13"/>
      <c r="E287" s="14"/>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2.75" customHeight="1" x14ac:dyDescent="0.3">
      <c r="A288" s="14"/>
      <c r="B288" s="13"/>
      <c r="C288" s="14"/>
      <c r="D288" s="13"/>
      <c r="E288" s="14"/>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2.75" customHeight="1" x14ac:dyDescent="0.3">
      <c r="A289" s="14"/>
      <c r="B289" s="13"/>
      <c r="C289" s="14"/>
      <c r="D289" s="13"/>
      <c r="E289" s="14"/>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2.75" customHeight="1" x14ac:dyDescent="0.3">
      <c r="A290" s="14"/>
      <c r="B290" s="13"/>
      <c r="C290" s="14"/>
      <c r="D290" s="13"/>
      <c r="E290" s="1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2.75" customHeight="1" x14ac:dyDescent="0.3">
      <c r="A291" s="14"/>
      <c r="B291" s="13"/>
      <c r="C291" s="14"/>
      <c r="D291" s="13"/>
      <c r="E291" s="14"/>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2.75" customHeight="1" x14ac:dyDescent="0.3">
      <c r="A292" s="14"/>
      <c r="B292" s="13"/>
      <c r="C292" s="14"/>
      <c r="D292" s="13"/>
      <c r="E292" s="14"/>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2.75" customHeight="1" x14ac:dyDescent="0.3">
      <c r="A293" s="14"/>
      <c r="B293" s="13"/>
      <c r="C293" s="14"/>
      <c r="D293" s="13"/>
      <c r="E293" s="14"/>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2.75" customHeight="1" x14ac:dyDescent="0.3">
      <c r="A294" s="14"/>
      <c r="B294" s="13"/>
      <c r="C294" s="14"/>
      <c r="D294" s="13"/>
      <c r="E294" s="14"/>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2.75" customHeight="1" x14ac:dyDescent="0.3">
      <c r="A295" s="14"/>
      <c r="B295" s="13"/>
      <c r="C295" s="14"/>
      <c r="D295" s="13"/>
      <c r="E295" s="14"/>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2.75" customHeight="1" x14ac:dyDescent="0.3">
      <c r="A296" s="14"/>
      <c r="B296" s="13"/>
      <c r="C296" s="14"/>
      <c r="D296" s="13"/>
      <c r="E296" s="14"/>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2.75" customHeight="1" x14ac:dyDescent="0.3">
      <c r="A297" s="14"/>
      <c r="B297" s="13"/>
      <c r="C297" s="14"/>
      <c r="D297" s="13"/>
      <c r="E297" s="14"/>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2.75" customHeight="1" x14ac:dyDescent="0.3">
      <c r="A298" s="14"/>
      <c r="B298" s="13"/>
      <c r="C298" s="14"/>
      <c r="D298" s="13"/>
      <c r="E298" s="14"/>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2.75" customHeight="1" x14ac:dyDescent="0.3">
      <c r="A299" s="14"/>
      <c r="B299" s="13"/>
      <c r="C299" s="14"/>
      <c r="D299" s="13"/>
      <c r="E299" s="14"/>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2.75" customHeight="1" x14ac:dyDescent="0.3">
      <c r="A300" s="14"/>
      <c r="B300" s="13"/>
      <c r="C300" s="14"/>
      <c r="D300" s="13"/>
      <c r="E300" s="14"/>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2.75" customHeight="1" x14ac:dyDescent="0.3">
      <c r="A301" s="14"/>
      <c r="B301" s="13"/>
      <c r="C301" s="14"/>
      <c r="D301" s="13"/>
      <c r="E301" s="14"/>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2.75" customHeight="1" x14ac:dyDescent="0.3">
      <c r="A302" s="14"/>
      <c r="B302" s="13"/>
      <c r="C302" s="14"/>
      <c r="D302" s="13"/>
      <c r="E302" s="14"/>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2.75" customHeight="1" x14ac:dyDescent="0.3">
      <c r="A303" s="14"/>
      <c r="B303" s="13"/>
      <c r="C303" s="14"/>
      <c r="D303" s="13"/>
      <c r="E303" s="14"/>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2.75" customHeight="1" x14ac:dyDescent="0.3">
      <c r="A304" s="14"/>
      <c r="B304" s="13"/>
      <c r="C304" s="14"/>
      <c r="D304" s="13"/>
      <c r="E304" s="14"/>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2.75" customHeight="1" x14ac:dyDescent="0.3">
      <c r="A305" s="14"/>
      <c r="B305" s="13"/>
      <c r="C305" s="14"/>
      <c r="D305" s="13"/>
      <c r="E305" s="14"/>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2.75" customHeight="1" x14ac:dyDescent="0.3">
      <c r="A306" s="14"/>
      <c r="B306" s="13"/>
      <c r="C306" s="14"/>
      <c r="D306" s="13"/>
      <c r="E306" s="14"/>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2.75" customHeight="1" x14ac:dyDescent="0.3">
      <c r="A307" s="14"/>
      <c r="B307" s="13"/>
      <c r="C307" s="14"/>
      <c r="D307" s="13"/>
      <c r="E307" s="14"/>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2.75" customHeight="1" x14ac:dyDescent="0.3">
      <c r="A308" s="14"/>
      <c r="B308" s="13"/>
      <c r="C308" s="14"/>
      <c r="D308" s="13"/>
      <c r="E308" s="14"/>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2.75" customHeight="1" x14ac:dyDescent="0.3">
      <c r="A309" s="14"/>
      <c r="B309" s="13"/>
      <c r="C309" s="14"/>
      <c r="D309" s="13"/>
      <c r="E309" s="14"/>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2.75" customHeight="1" x14ac:dyDescent="0.3">
      <c r="A310" s="14"/>
      <c r="B310" s="13"/>
      <c r="C310" s="14"/>
      <c r="D310" s="13"/>
      <c r="E310" s="14"/>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2.75" customHeight="1" x14ac:dyDescent="0.3">
      <c r="A311" s="14"/>
      <c r="B311" s="13"/>
      <c r="C311" s="14"/>
      <c r="D311" s="13"/>
      <c r="E311" s="14"/>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2.75" customHeight="1" x14ac:dyDescent="0.3">
      <c r="A312" s="14"/>
      <c r="B312" s="13"/>
      <c r="C312" s="14"/>
      <c r="D312" s="13"/>
      <c r="E312" s="1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2.75" customHeight="1" x14ac:dyDescent="0.3">
      <c r="A313" s="14"/>
      <c r="B313" s="13"/>
      <c r="C313" s="14"/>
      <c r="D313" s="13"/>
      <c r="E313" s="14"/>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2.75" customHeight="1" x14ac:dyDescent="0.3">
      <c r="A314" s="14"/>
      <c r="B314" s="13"/>
      <c r="C314" s="14"/>
      <c r="D314" s="13"/>
      <c r="E314" s="14"/>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2.75" customHeight="1" x14ac:dyDescent="0.3">
      <c r="A315" s="14"/>
      <c r="B315" s="13"/>
      <c r="C315" s="14"/>
      <c r="D315" s="13"/>
      <c r="E315" s="14"/>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2.75" customHeight="1" x14ac:dyDescent="0.3">
      <c r="A316" s="14"/>
      <c r="B316" s="13"/>
      <c r="C316" s="14"/>
      <c r="D316" s="13"/>
      <c r="E316" s="14"/>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2.75" customHeight="1" x14ac:dyDescent="0.3">
      <c r="A317" s="14"/>
      <c r="B317" s="13"/>
      <c r="C317" s="14"/>
      <c r="D317" s="13"/>
      <c r="E317" s="14"/>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2.75" customHeight="1" x14ac:dyDescent="0.3">
      <c r="A318" s="14"/>
      <c r="B318" s="13"/>
      <c r="C318" s="14"/>
      <c r="D318" s="13"/>
      <c r="E318" s="14"/>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2.75" customHeight="1" x14ac:dyDescent="0.3">
      <c r="A319" s="14"/>
      <c r="B319" s="13"/>
      <c r="C319" s="14"/>
      <c r="D319" s="13"/>
      <c r="E319" s="14"/>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2.75" customHeight="1" x14ac:dyDescent="0.3">
      <c r="A320" s="14"/>
      <c r="B320" s="13"/>
      <c r="C320" s="14"/>
      <c r="D320" s="13"/>
      <c r="E320" s="14"/>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2.75" customHeight="1" x14ac:dyDescent="0.3">
      <c r="A321" s="14"/>
      <c r="B321" s="13"/>
      <c r="C321" s="14"/>
      <c r="D321" s="13"/>
      <c r="E321" s="14"/>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2.75" customHeight="1" x14ac:dyDescent="0.3">
      <c r="A322" s="14"/>
      <c r="B322" s="13"/>
      <c r="C322" s="14"/>
      <c r="D322" s="13"/>
      <c r="E322" s="14"/>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2.75" customHeight="1" x14ac:dyDescent="0.3">
      <c r="A323" s="14"/>
      <c r="B323" s="13"/>
      <c r="C323" s="14"/>
      <c r="D323" s="13"/>
      <c r="E323" s="14"/>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2.75" customHeight="1" x14ac:dyDescent="0.3">
      <c r="A324" s="14"/>
      <c r="B324" s="13"/>
      <c r="C324" s="14"/>
      <c r="D324" s="13"/>
      <c r="E324" s="14"/>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2.75" customHeight="1" x14ac:dyDescent="0.3">
      <c r="A325" s="14"/>
      <c r="B325" s="13"/>
      <c r="C325" s="14"/>
      <c r="D325" s="13"/>
      <c r="E325" s="14"/>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2.75" customHeight="1" x14ac:dyDescent="0.3">
      <c r="A326" s="14"/>
      <c r="B326" s="13"/>
      <c r="C326" s="14"/>
      <c r="D326" s="13"/>
      <c r="E326" s="14"/>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2.75" customHeight="1" x14ac:dyDescent="0.3">
      <c r="A327" s="14"/>
      <c r="B327" s="13"/>
      <c r="C327" s="14"/>
      <c r="D327" s="13"/>
      <c r="E327" s="14"/>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2.75" customHeight="1" x14ac:dyDescent="0.3">
      <c r="A328" s="14"/>
      <c r="B328" s="13"/>
      <c r="C328" s="14"/>
      <c r="D328" s="13"/>
      <c r="E328" s="14"/>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2.75" customHeight="1" x14ac:dyDescent="0.3">
      <c r="A329" s="14"/>
      <c r="B329" s="13"/>
      <c r="C329" s="14"/>
      <c r="D329" s="13"/>
      <c r="E329" s="14"/>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2.75" customHeight="1" x14ac:dyDescent="0.3">
      <c r="A330" s="14"/>
      <c r="B330" s="13"/>
      <c r="C330" s="14"/>
      <c r="D330" s="13"/>
      <c r="E330" s="1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2.75" customHeight="1" x14ac:dyDescent="0.3">
      <c r="A331" s="14"/>
      <c r="B331" s="13"/>
      <c r="C331" s="14"/>
      <c r="D331" s="13"/>
      <c r="E331" s="14"/>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2.75" customHeight="1" x14ac:dyDescent="0.3">
      <c r="A332" s="14"/>
      <c r="B332" s="13"/>
      <c r="C332" s="14"/>
      <c r="D332" s="13"/>
      <c r="E332" s="14"/>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2.75" customHeight="1" x14ac:dyDescent="0.3">
      <c r="A333" s="14"/>
      <c r="B333" s="13"/>
      <c r="C333" s="14"/>
      <c r="D333" s="13"/>
      <c r="E333" s="14"/>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2.75" customHeight="1" x14ac:dyDescent="0.3">
      <c r="A334" s="14"/>
      <c r="B334" s="13"/>
      <c r="C334" s="14"/>
      <c r="D334" s="13"/>
      <c r="E334" s="14"/>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2.75" customHeight="1" x14ac:dyDescent="0.3">
      <c r="A335" s="14"/>
      <c r="B335" s="13"/>
      <c r="C335" s="14"/>
      <c r="D335" s="13"/>
      <c r="E335" s="14"/>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2.75" customHeight="1" x14ac:dyDescent="0.3">
      <c r="A336" s="14"/>
      <c r="B336" s="13"/>
      <c r="C336" s="14"/>
      <c r="D336" s="13"/>
      <c r="E336" s="14"/>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2.75" customHeight="1" x14ac:dyDescent="0.3">
      <c r="A337" s="14"/>
      <c r="B337" s="13"/>
      <c r="C337" s="14"/>
      <c r="D337" s="13"/>
      <c r="E337" s="1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2.75" customHeight="1" x14ac:dyDescent="0.3">
      <c r="A338" s="14"/>
      <c r="B338" s="13"/>
      <c r="C338" s="14"/>
      <c r="D338" s="13"/>
      <c r="E338" s="14"/>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2.75" customHeight="1" x14ac:dyDescent="0.3">
      <c r="A339" s="14"/>
      <c r="B339" s="13"/>
      <c r="C339" s="14"/>
      <c r="D339" s="13"/>
      <c r="E339" s="14"/>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2.75" customHeight="1" x14ac:dyDescent="0.3">
      <c r="A340" s="14"/>
      <c r="B340" s="13"/>
      <c r="C340" s="14"/>
      <c r="D340" s="13"/>
      <c r="E340" s="14"/>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2.75" customHeight="1" x14ac:dyDescent="0.3">
      <c r="A341" s="14"/>
      <c r="B341" s="13"/>
      <c r="C341" s="14"/>
      <c r="D341" s="13"/>
      <c r="E341" s="14"/>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2.75" customHeight="1" x14ac:dyDescent="0.3">
      <c r="A342" s="14"/>
      <c r="B342" s="13"/>
      <c r="C342" s="14"/>
      <c r="D342" s="13"/>
      <c r="E342" s="14"/>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2.75" customHeight="1" x14ac:dyDescent="0.3">
      <c r="A343" s="14"/>
      <c r="B343" s="13"/>
      <c r="C343" s="14"/>
      <c r="D343" s="13"/>
      <c r="E343" s="14"/>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2.75" customHeight="1" x14ac:dyDescent="0.3">
      <c r="A344" s="14"/>
      <c r="B344" s="13"/>
      <c r="C344" s="14"/>
      <c r="D344" s="13"/>
      <c r="E344" s="14"/>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2.75" customHeight="1" x14ac:dyDescent="0.3">
      <c r="A345" s="14"/>
      <c r="B345" s="13"/>
      <c r="C345" s="14"/>
      <c r="D345" s="13"/>
      <c r="E345" s="1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2.75" customHeight="1" x14ac:dyDescent="0.3">
      <c r="A346" s="14"/>
      <c r="B346" s="13"/>
      <c r="C346" s="14"/>
      <c r="D346" s="13"/>
      <c r="E346" s="14"/>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2.75" customHeight="1" x14ac:dyDescent="0.3">
      <c r="A347" s="14"/>
      <c r="B347" s="13"/>
      <c r="C347" s="14"/>
      <c r="D347" s="13"/>
      <c r="E347" s="14"/>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2.75" customHeight="1" x14ac:dyDescent="0.3">
      <c r="A348" s="14"/>
      <c r="B348" s="13"/>
      <c r="C348" s="14"/>
      <c r="D348" s="13"/>
      <c r="E348" s="14"/>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2.75" customHeight="1" x14ac:dyDescent="0.3">
      <c r="A349" s="14"/>
      <c r="B349" s="13"/>
      <c r="C349" s="14"/>
      <c r="D349" s="13"/>
      <c r="E349" s="14"/>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2.75" customHeight="1" x14ac:dyDescent="0.3">
      <c r="A350" s="14"/>
      <c r="B350" s="13"/>
      <c r="C350" s="14"/>
      <c r="D350" s="13"/>
      <c r="E350" s="14"/>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2.75" customHeight="1" x14ac:dyDescent="0.3">
      <c r="A351" s="14"/>
      <c r="B351" s="13"/>
      <c r="C351" s="14"/>
      <c r="D351" s="13"/>
      <c r="E351" s="14"/>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2.75" customHeight="1" x14ac:dyDescent="0.3">
      <c r="A352" s="14"/>
      <c r="B352" s="13"/>
      <c r="C352" s="14"/>
      <c r="D352" s="13"/>
      <c r="E352" s="1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2.75" customHeight="1" x14ac:dyDescent="0.3">
      <c r="A353" s="14"/>
      <c r="B353" s="13"/>
      <c r="C353" s="14"/>
      <c r="D353" s="13"/>
      <c r="E353" s="14"/>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2.75" customHeight="1" x14ac:dyDescent="0.3">
      <c r="A354" s="14"/>
      <c r="B354" s="13"/>
      <c r="C354" s="14"/>
      <c r="D354" s="13"/>
      <c r="E354" s="14"/>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2.75" customHeight="1" x14ac:dyDescent="0.3">
      <c r="A355" s="14"/>
      <c r="B355" s="13"/>
      <c r="C355" s="14"/>
      <c r="D355" s="13"/>
      <c r="E355" s="14"/>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2.75" customHeight="1" x14ac:dyDescent="0.3">
      <c r="A356" s="14"/>
      <c r="B356" s="13"/>
      <c r="C356" s="14"/>
      <c r="D356" s="13"/>
      <c r="E356" s="14"/>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2.75" customHeight="1" x14ac:dyDescent="0.3">
      <c r="A357" s="14"/>
      <c r="B357" s="13"/>
      <c r="C357" s="14"/>
      <c r="D357" s="13"/>
      <c r="E357" s="14"/>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2.75" customHeight="1" x14ac:dyDescent="0.3">
      <c r="A358" s="14"/>
      <c r="B358" s="13"/>
      <c r="C358" s="14"/>
      <c r="D358" s="13"/>
      <c r="E358" s="14"/>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2.75" customHeight="1" x14ac:dyDescent="0.3">
      <c r="A359" s="14"/>
      <c r="B359" s="13"/>
      <c r="C359" s="14"/>
      <c r="D359" s="13"/>
      <c r="E359" s="14"/>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2.75" customHeight="1" x14ac:dyDescent="0.3">
      <c r="A360" s="14"/>
      <c r="B360" s="13"/>
      <c r="C360" s="14"/>
      <c r="D360" s="13"/>
      <c r="E360" s="14"/>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2.75" customHeight="1" x14ac:dyDescent="0.3">
      <c r="A361" s="14"/>
      <c r="B361" s="13"/>
      <c r="C361" s="14"/>
      <c r="D361" s="13"/>
      <c r="E361" s="14"/>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2.75" customHeight="1" x14ac:dyDescent="0.3">
      <c r="A362" s="14"/>
      <c r="B362" s="13"/>
      <c r="C362" s="14"/>
      <c r="D362" s="13"/>
      <c r="E362" s="14"/>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2.75" customHeight="1" x14ac:dyDescent="0.3">
      <c r="A363" s="14"/>
      <c r="B363" s="13"/>
      <c r="C363" s="14"/>
      <c r="D363" s="13"/>
      <c r="E363" s="14"/>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2.75" customHeight="1" x14ac:dyDescent="0.3">
      <c r="A364" s="14"/>
      <c r="B364" s="13"/>
      <c r="C364" s="14"/>
      <c r="D364" s="13"/>
      <c r="E364" s="14"/>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2.75" customHeight="1" x14ac:dyDescent="0.3">
      <c r="A365" s="14"/>
      <c r="B365" s="13"/>
      <c r="C365" s="14"/>
      <c r="D365" s="13"/>
      <c r="E365" s="14"/>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2.75" customHeight="1" x14ac:dyDescent="0.3">
      <c r="A366" s="14"/>
      <c r="B366" s="13"/>
      <c r="C366" s="14"/>
      <c r="D366" s="13"/>
      <c r="E366" s="14"/>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2.75" customHeight="1" x14ac:dyDescent="0.3">
      <c r="A367" s="14"/>
      <c r="B367" s="13"/>
      <c r="C367" s="14"/>
      <c r="D367" s="13"/>
      <c r="E367" s="14"/>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2.75" customHeight="1" x14ac:dyDescent="0.3">
      <c r="A368" s="14"/>
      <c r="B368" s="13"/>
      <c r="C368" s="14"/>
      <c r="D368" s="13"/>
      <c r="E368" s="14"/>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2.75" customHeight="1" x14ac:dyDescent="0.3">
      <c r="A369" s="14"/>
      <c r="B369" s="13"/>
      <c r="C369" s="14"/>
      <c r="D369" s="13"/>
      <c r="E369" s="14"/>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2.75" customHeight="1" x14ac:dyDescent="0.3">
      <c r="A370" s="14"/>
      <c r="B370" s="13"/>
      <c r="C370" s="14"/>
      <c r="D370" s="13"/>
      <c r="E370" s="14"/>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2.75" customHeight="1" x14ac:dyDescent="0.3">
      <c r="A371" s="14"/>
      <c r="B371" s="13"/>
      <c r="C371" s="14"/>
      <c r="D371" s="13"/>
      <c r="E371" s="14"/>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2.75" customHeight="1" x14ac:dyDescent="0.3">
      <c r="A372" s="14"/>
      <c r="B372" s="13"/>
      <c r="C372" s="14"/>
      <c r="D372" s="13"/>
      <c r="E372" s="14"/>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2.75" customHeight="1" x14ac:dyDescent="0.3">
      <c r="A373" s="14"/>
      <c r="B373" s="13"/>
      <c r="C373" s="14"/>
      <c r="D373" s="13"/>
      <c r="E373" s="14"/>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2.75" customHeight="1" x14ac:dyDescent="0.3">
      <c r="A374" s="14"/>
      <c r="B374" s="13"/>
      <c r="C374" s="14"/>
      <c r="D374" s="13"/>
      <c r="E374" s="14"/>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2.75" customHeight="1" x14ac:dyDescent="0.3">
      <c r="A375" s="14"/>
      <c r="B375" s="13"/>
      <c r="C375" s="14"/>
      <c r="D375" s="13"/>
      <c r="E375" s="14"/>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2.75" customHeight="1" x14ac:dyDescent="0.3">
      <c r="A376" s="14"/>
      <c r="B376" s="13"/>
      <c r="C376" s="14"/>
      <c r="D376" s="13"/>
      <c r="E376" s="14"/>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2.75" customHeight="1" x14ac:dyDescent="0.3">
      <c r="A377" s="14"/>
      <c r="B377" s="13"/>
      <c r="C377" s="14"/>
      <c r="D377" s="13"/>
      <c r="E377" s="14"/>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2.75" customHeight="1" x14ac:dyDescent="0.3">
      <c r="A378" s="14"/>
      <c r="B378" s="13"/>
      <c r="C378" s="14"/>
      <c r="D378" s="13"/>
      <c r="E378" s="14"/>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2.75" customHeight="1" x14ac:dyDescent="0.3">
      <c r="A379" s="14"/>
      <c r="B379" s="13"/>
      <c r="C379" s="14"/>
      <c r="D379" s="13"/>
      <c r="E379" s="14"/>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2.75" customHeight="1" x14ac:dyDescent="0.3">
      <c r="A380" s="14"/>
      <c r="B380" s="13"/>
      <c r="C380" s="14"/>
      <c r="D380" s="13"/>
      <c r="E380" s="14"/>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2.75" customHeight="1" x14ac:dyDescent="0.3">
      <c r="A381" s="14"/>
      <c r="B381" s="13"/>
      <c r="C381" s="14"/>
      <c r="D381" s="13"/>
      <c r="E381" s="14"/>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2.75" customHeight="1" x14ac:dyDescent="0.3">
      <c r="A382" s="14"/>
      <c r="B382" s="13"/>
      <c r="C382" s="14"/>
      <c r="D382" s="13"/>
      <c r="E382" s="14"/>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2.75" customHeight="1" x14ac:dyDescent="0.3">
      <c r="A383" s="14"/>
      <c r="B383" s="13"/>
      <c r="C383" s="14"/>
      <c r="D383" s="13"/>
      <c r="E383" s="14"/>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2.75" customHeight="1" x14ac:dyDescent="0.3">
      <c r="A384" s="14"/>
      <c r="B384" s="13"/>
      <c r="C384" s="14"/>
      <c r="D384" s="13"/>
      <c r="E384" s="14"/>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2.75" customHeight="1" x14ac:dyDescent="0.3">
      <c r="A385" s="14"/>
      <c r="B385" s="13"/>
      <c r="C385" s="14"/>
      <c r="D385" s="13"/>
      <c r="E385" s="14"/>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2.75" customHeight="1" x14ac:dyDescent="0.3">
      <c r="A386" s="14"/>
      <c r="B386" s="13"/>
      <c r="C386" s="14"/>
      <c r="D386" s="13"/>
      <c r="E386" s="14"/>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2.75" customHeight="1" x14ac:dyDescent="0.3">
      <c r="A387" s="14"/>
      <c r="B387" s="13"/>
      <c r="C387" s="14"/>
      <c r="D387" s="13"/>
      <c r="E387" s="14"/>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2.75" customHeight="1" x14ac:dyDescent="0.3">
      <c r="A388" s="14"/>
      <c r="B388" s="13"/>
      <c r="C388" s="14"/>
      <c r="D388" s="13"/>
      <c r="E388" s="14"/>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2.75" customHeight="1" x14ac:dyDescent="0.3">
      <c r="A389" s="14"/>
      <c r="B389" s="13"/>
      <c r="C389" s="14"/>
      <c r="D389" s="13"/>
      <c r="E389" s="14"/>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2.75" customHeight="1" x14ac:dyDescent="0.3">
      <c r="A390" s="14"/>
      <c r="B390" s="13"/>
      <c r="C390" s="14"/>
      <c r="D390" s="13"/>
      <c r="E390" s="14"/>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2.75" customHeight="1" x14ac:dyDescent="0.3">
      <c r="A391" s="14"/>
      <c r="B391" s="13"/>
      <c r="C391" s="14"/>
      <c r="D391" s="13"/>
      <c r="E391" s="14"/>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2.75" customHeight="1" x14ac:dyDescent="0.3">
      <c r="A392" s="14"/>
      <c r="B392" s="13"/>
      <c r="C392" s="14"/>
      <c r="D392" s="13"/>
      <c r="E392" s="14"/>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2.75" customHeight="1" x14ac:dyDescent="0.3">
      <c r="A393" s="14"/>
      <c r="B393" s="13"/>
      <c r="C393" s="14"/>
      <c r="D393" s="13"/>
      <c r="E393" s="14"/>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2.75" customHeight="1" x14ac:dyDescent="0.3">
      <c r="A394" s="14"/>
      <c r="B394" s="13"/>
      <c r="C394" s="14"/>
      <c r="D394" s="13"/>
      <c r="E394" s="14"/>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2.75" customHeight="1" x14ac:dyDescent="0.3">
      <c r="A395" s="14"/>
      <c r="B395" s="13"/>
      <c r="C395" s="14"/>
      <c r="D395" s="13"/>
      <c r="E395" s="14"/>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2.75" customHeight="1" x14ac:dyDescent="0.3">
      <c r="A396" s="14"/>
      <c r="B396" s="13"/>
      <c r="C396" s="14"/>
      <c r="D396" s="13"/>
      <c r="E396" s="14"/>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2.75" customHeight="1" x14ac:dyDescent="0.3">
      <c r="A397" s="14"/>
      <c r="B397" s="13"/>
      <c r="C397" s="14"/>
      <c r="D397" s="13"/>
      <c r="E397" s="14"/>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2.75" customHeight="1" x14ac:dyDescent="0.3">
      <c r="A398" s="14"/>
      <c r="B398" s="13"/>
      <c r="C398" s="14"/>
      <c r="D398" s="13"/>
      <c r="E398" s="14"/>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2.75" customHeight="1" x14ac:dyDescent="0.3">
      <c r="A399" s="14"/>
      <c r="B399" s="13"/>
      <c r="C399" s="14"/>
      <c r="D399" s="13"/>
      <c r="E399" s="14"/>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2.75" customHeight="1" x14ac:dyDescent="0.3">
      <c r="A400" s="14"/>
      <c r="B400" s="13"/>
      <c r="C400" s="14"/>
      <c r="D400" s="13"/>
      <c r="E400" s="14"/>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2.75" customHeight="1" x14ac:dyDescent="0.3">
      <c r="A401" s="14"/>
      <c r="B401" s="13"/>
      <c r="C401" s="14"/>
      <c r="D401" s="13"/>
      <c r="E401" s="14"/>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2.75" customHeight="1" x14ac:dyDescent="0.3">
      <c r="A402" s="14"/>
      <c r="B402" s="13"/>
      <c r="C402" s="14"/>
      <c r="D402" s="13"/>
      <c r="E402" s="14"/>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2.75" customHeight="1" x14ac:dyDescent="0.3">
      <c r="A403" s="14"/>
      <c r="B403" s="13"/>
      <c r="C403" s="14"/>
      <c r="D403" s="13"/>
      <c r="E403" s="14"/>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2.75" customHeight="1" x14ac:dyDescent="0.3">
      <c r="A404" s="14"/>
      <c r="B404" s="13"/>
      <c r="C404" s="14"/>
      <c r="D404" s="13"/>
      <c r="E404" s="14"/>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2.75" customHeight="1" x14ac:dyDescent="0.3">
      <c r="A405" s="14"/>
      <c r="B405" s="13"/>
      <c r="C405" s="14"/>
      <c r="D405" s="13"/>
      <c r="E405" s="14"/>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2.75" customHeight="1" x14ac:dyDescent="0.3">
      <c r="A406" s="14"/>
      <c r="B406" s="13"/>
      <c r="C406" s="14"/>
      <c r="D406" s="13"/>
      <c r="E406" s="14"/>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2.75" customHeight="1" x14ac:dyDescent="0.3">
      <c r="A407" s="14"/>
      <c r="B407" s="13"/>
      <c r="C407" s="14"/>
      <c r="D407" s="13"/>
      <c r="E407" s="14"/>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2.75" customHeight="1" x14ac:dyDescent="0.3">
      <c r="A408" s="14"/>
      <c r="B408" s="13"/>
      <c r="C408" s="14"/>
      <c r="D408" s="13"/>
      <c r="E408" s="14"/>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2.75" customHeight="1" x14ac:dyDescent="0.3">
      <c r="A409" s="14"/>
      <c r="B409" s="13"/>
      <c r="C409" s="14"/>
      <c r="D409" s="13"/>
      <c r="E409" s="14"/>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2.75" customHeight="1" x14ac:dyDescent="0.3">
      <c r="A410" s="14"/>
      <c r="B410" s="13"/>
      <c r="C410" s="14"/>
      <c r="D410" s="13"/>
      <c r="E410" s="14"/>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2.75" customHeight="1" x14ac:dyDescent="0.3">
      <c r="A411" s="14"/>
      <c r="B411" s="13"/>
      <c r="C411" s="14"/>
      <c r="D411" s="13"/>
      <c r="E411" s="14"/>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2.75" customHeight="1" x14ac:dyDescent="0.3">
      <c r="A412" s="14"/>
      <c r="B412" s="13"/>
      <c r="C412" s="14"/>
      <c r="D412" s="13"/>
      <c r="E412" s="14"/>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2.75" customHeight="1" x14ac:dyDescent="0.3">
      <c r="A413" s="14"/>
      <c r="B413" s="13"/>
      <c r="C413" s="14"/>
      <c r="D413" s="13"/>
      <c r="E413" s="14"/>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2.75" customHeight="1" x14ac:dyDescent="0.3">
      <c r="A414" s="14"/>
      <c r="B414" s="13"/>
      <c r="C414" s="14"/>
      <c r="D414" s="13"/>
      <c r="E414" s="14"/>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2.75" customHeight="1" x14ac:dyDescent="0.3">
      <c r="A415" s="14"/>
      <c r="B415" s="13"/>
      <c r="C415" s="14"/>
      <c r="D415" s="13"/>
      <c r="E415" s="14"/>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2.75" customHeight="1" x14ac:dyDescent="0.3">
      <c r="A416" s="14"/>
      <c r="B416" s="13"/>
      <c r="C416" s="14"/>
      <c r="D416" s="13"/>
      <c r="E416" s="14"/>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2.75" customHeight="1" x14ac:dyDescent="0.3">
      <c r="A417" s="14"/>
      <c r="B417" s="13"/>
      <c r="C417" s="14"/>
      <c r="D417" s="13"/>
      <c r="E417" s="14"/>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2.75" customHeight="1" x14ac:dyDescent="0.3">
      <c r="A418" s="14"/>
      <c r="B418" s="13"/>
      <c r="C418" s="14"/>
      <c r="D418" s="13"/>
      <c r="E418" s="14"/>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2.75" customHeight="1" x14ac:dyDescent="0.3">
      <c r="A419" s="14"/>
      <c r="B419" s="13"/>
      <c r="C419" s="14"/>
      <c r="D419" s="13"/>
      <c r="E419" s="14"/>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2.75" customHeight="1" x14ac:dyDescent="0.3">
      <c r="A420" s="14"/>
      <c r="B420" s="13"/>
      <c r="C420" s="14"/>
      <c r="D420" s="13"/>
      <c r="E420" s="14"/>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2.75" customHeight="1" x14ac:dyDescent="0.3">
      <c r="A421" s="14"/>
      <c r="B421" s="13"/>
      <c r="C421" s="14"/>
      <c r="D421" s="13"/>
      <c r="E421" s="14"/>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2.75" customHeight="1" x14ac:dyDescent="0.3">
      <c r="A422" s="14"/>
      <c r="B422" s="13"/>
      <c r="C422" s="14"/>
      <c r="D422" s="13"/>
      <c r="E422" s="14"/>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2.75" customHeight="1" x14ac:dyDescent="0.3">
      <c r="A423" s="14"/>
      <c r="B423" s="13"/>
      <c r="C423" s="14"/>
      <c r="D423" s="13"/>
      <c r="E423" s="14"/>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2.75" customHeight="1" x14ac:dyDescent="0.3">
      <c r="A424" s="14"/>
      <c r="B424" s="13"/>
      <c r="C424" s="14"/>
      <c r="D424" s="13"/>
      <c r="E424" s="14"/>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2.75" customHeight="1" x14ac:dyDescent="0.3">
      <c r="A425" s="14"/>
      <c r="B425" s="13"/>
      <c r="C425" s="14"/>
      <c r="D425" s="13"/>
      <c r="E425" s="14"/>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2.75" customHeight="1" x14ac:dyDescent="0.3">
      <c r="A426" s="14"/>
      <c r="B426" s="13"/>
      <c r="C426" s="14"/>
      <c r="D426" s="13"/>
      <c r="E426" s="14"/>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2.75" customHeight="1" x14ac:dyDescent="0.3">
      <c r="A427" s="14"/>
      <c r="B427" s="13"/>
      <c r="C427" s="14"/>
      <c r="D427" s="13"/>
      <c r="E427" s="14"/>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2.75" customHeight="1" x14ac:dyDescent="0.3">
      <c r="A428" s="14"/>
      <c r="B428" s="13"/>
      <c r="C428" s="14"/>
      <c r="D428" s="13"/>
      <c r="E428" s="14"/>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2.75" customHeight="1" x14ac:dyDescent="0.3">
      <c r="A429" s="14"/>
      <c r="B429" s="13"/>
      <c r="C429" s="14"/>
      <c r="D429" s="13"/>
      <c r="E429" s="14"/>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2.75" customHeight="1" x14ac:dyDescent="0.3">
      <c r="A430" s="14"/>
      <c r="B430" s="13"/>
      <c r="C430" s="14"/>
      <c r="D430" s="13"/>
      <c r="E430" s="14"/>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2.75" customHeight="1" x14ac:dyDescent="0.3">
      <c r="A431" s="14"/>
      <c r="B431" s="13"/>
      <c r="C431" s="14"/>
      <c r="D431" s="13"/>
      <c r="E431" s="14"/>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2.75" customHeight="1" x14ac:dyDescent="0.3">
      <c r="A432" s="14"/>
      <c r="B432" s="13"/>
      <c r="C432" s="14"/>
      <c r="D432" s="13"/>
      <c r="E432" s="14"/>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2.75" customHeight="1" x14ac:dyDescent="0.3">
      <c r="A433" s="14"/>
      <c r="B433" s="13"/>
      <c r="C433" s="14"/>
      <c r="D433" s="13"/>
      <c r="E433" s="14"/>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2.75" customHeight="1" x14ac:dyDescent="0.3">
      <c r="A434" s="14"/>
      <c r="B434" s="13"/>
      <c r="C434" s="14"/>
      <c r="D434" s="13"/>
      <c r="E434" s="14"/>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2.75" customHeight="1" x14ac:dyDescent="0.3">
      <c r="A435" s="14"/>
      <c r="B435" s="13"/>
      <c r="C435" s="14"/>
      <c r="D435" s="13"/>
      <c r="E435" s="14"/>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2.75" customHeight="1" x14ac:dyDescent="0.3">
      <c r="A436" s="14"/>
      <c r="B436" s="13"/>
      <c r="C436" s="14"/>
      <c r="D436" s="13"/>
      <c r="E436" s="14"/>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2.75" customHeight="1" x14ac:dyDescent="0.3">
      <c r="A437" s="14"/>
      <c r="B437" s="13"/>
      <c r="C437" s="14"/>
      <c r="D437" s="13"/>
      <c r="E437" s="14"/>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2.75" customHeight="1" x14ac:dyDescent="0.3">
      <c r="A438" s="14"/>
      <c r="B438" s="13"/>
      <c r="C438" s="14"/>
      <c r="D438" s="13"/>
      <c r="E438" s="14"/>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2.75" customHeight="1" x14ac:dyDescent="0.3">
      <c r="A439" s="14"/>
      <c r="B439" s="13"/>
      <c r="C439" s="14"/>
      <c r="D439" s="13"/>
      <c r="E439" s="14"/>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2.75" customHeight="1" x14ac:dyDescent="0.3">
      <c r="A440" s="14"/>
      <c r="B440" s="13"/>
      <c r="C440" s="14"/>
      <c r="D440" s="13"/>
      <c r="E440" s="14"/>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2.75" customHeight="1" x14ac:dyDescent="0.3">
      <c r="A441" s="14"/>
      <c r="B441" s="13"/>
      <c r="C441" s="14"/>
      <c r="D441" s="13"/>
      <c r="E441" s="14"/>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2.75" customHeight="1" x14ac:dyDescent="0.3">
      <c r="A442" s="14"/>
      <c r="B442" s="13"/>
      <c r="C442" s="14"/>
      <c r="D442" s="13"/>
      <c r="E442" s="14"/>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2.75" customHeight="1" x14ac:dyDescent="0.3">
      <c r="A443" s="14"/>
      <c r="B443" s="13"/>
      <c r="C443" s="14"/>
      <c r="D443" s="13"/>
      <c r="E443" s="14"/>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2.75" customHeight="1" x14ac:dyDescent="0.3">
      <c r="A444" s="14"/>
      <c r="B444" s="13"/>
      <c r="C444" s="14"/>
      <c r="D444" s="13"/>
      <c r="E444" s="14"/>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2.75" customHeight="1" x14ac:dyDescent="0.3">
      <c r="A445" s="14"/>
      <c r="B445" s="13"/>
      <c r="C445" s="14"/>
      <c r="D445" s="13"/>
      <c r="E445" s="14"/>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2.75" customHeight="1" x14ac:dyDescent="0.3">
      <c r="A446" s="14"/>
      <c r="B446" s="13"/>
      <c r="C446" s="14"/>
      <c r="D446" s="13"/>
      <c r="E446" s="14"/>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2.75" customHeight="1" x14ac:dyDescent="0.3">
      <c r="A447" s="14"/>
      <c r="B447" s="13"/>
      <c r="C447" s="14"/>
      <c r="D447" s="13"/>
      <c r="E447" s="14"/>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2.75" customHeight="1" x14ac:dyDescent="0.3">
      <c r="A448" s="14"/>
      <c r="B448" s="13"/>
      <c r="C448" s="14"/>
      <c r="D448" s="13"/>
      <c r="E448" s="14"/>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2.75" customHeight="1" x14ac:dyDescent="0.3">
      <c r="A449" s="14"/>
      <c r="B449" s="13"/>
      <c r="C449" s="14"/>
      <c r="D449" s="13"/>
      <c r="E449" s="14"/>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2.75" customHeight="1" x14ac:dyDescent="0.3">
      <c r="A450" s="14"/>
      <c r="B450" s="13"/>
      <c r="C450" s="14"/>
      <c r="D450" s="13"/>
      <c r="E450" s="14"/>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2.75" customHeight="1" x14ac:dyDescent="0.3">
      <c r="A451" s="14"/>
      <c r="B451" s="13"/>
      <c r="C451" s="14"/>
      <c r="D451" s="13"/>
      <c r="E451" s="14"/>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2.75" customHeight="1" x14ac:dyDescent="0.3">
      <c r="A452" s="14"/>
      <c r="B452" s="13"/>
      <c r="C452" s="14"/>
      <c r="D452" s="13"/>
      <c r="E452" s="14"/>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2.75" customHeight="1" x14ac:dyDescent="0.3">
      <c r="A453" s="14"/>
      <c r="B453" s="13"/>
      <c r="C453" s="14"/>
      <c r="D453" s="13"/>
      <c r="E453" s="14"/>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2.75" customHeight="1" x14ac:dyDescent="0.3">
      <c r="A454" s="14"/>
      <c r="B454" s="13"/>
      <c r="C454" s="14"/>
      <c r="D454" s="13"/>
      <c r="E454" s="14"/>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2.75" customHeight="1" x14ac:dyDescent="0.3">
      <c r="A455" s="14"/>
      <c r="B455" s="13"/>
      <c r="C455" s="14"/>
      <c r="D455" s="13"/>
      <c r="E455" s="14"/>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2.75" customHeight="1" x14ac:dyDescent="0.3">
      <c r="A456" s="14"/>
      <c r="B456" s="13"/>
      <c r="C456" s="14"/>
      <c r="D456" s="13"/>
      <c r="E456" s="14"/>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2.75" customHeight="1" x14ac:dyDescent="0.3">
      <c r="A457" s="14"/>
      <c r="B457" s="13"/>
      <c r="C457" s="14"/>
      <c r="D457" s="13"/>
      <c r="E457" s="14"/>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2.75" customHeight="1" x14ac:dyDescent="0.3">
      <c r="A458" s="14"/>
      <c r="B458" s="13"/>
      <c r="C458" s="14"/>
      <c r="D458" s="13"/>
      <c r="E458" s="14"/>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2.75" customHeight="1" x14ac:dyDescent="0.3">
      <c r="A459" s="14"/>
      <c r="B459" s="13"/>
      <c r="C459" s="14"/>
      <c r="D459" s="13"/>
      <c r="E459" s="14"/>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2.75" customHeight="1" x14ac:dyDescent="0.3">
      <c r="A460" s="14"/>
      <c r="B460" s="13"/>
      <c r="C460" s="14"/>
      <c r="D460" s="13"/>
      <c r="E460" s="14"/>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2.75" customHeight="1" x14ac:dyDescent="0.3">
      <c r="A461" s="14"/>
      <c r="B461" s="13"/>
      <c r="C461" s="14"/>
      <c r="D461" s="13"/>
      <c r="E461" s="14"/>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2.75" customHeight="1" x14ac:dyDescent="0.3">
      <c r="A462" s="14"/>
      <c r="B462" s="13"/>
      <c r="C462" s="14"/>
      <c r="D462" s="13"/>
      <c r="E462" s="14"/>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2.75" customHeight="1" x14ac:dyDescent="0.3">
      <c r="A463" s="14"/>
      <c r="B463" s="13"/>
      <c r="C463" s="14"/>
      <c r="D463" s="13"/>
      <c r="E463" s="14"/>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2.75" customHeight="1" x14ac:dyDescent="0.3">
      <c r="A464" s="14"/>
      <c r="B464" s="13"/>
      <c r="C464" s="14"/>
      <c r="D464" s="13"/>
      <c r="E464" s="14"/>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2.75" customHeight="1" x14ac:dyDescent="0.3">
      <c r="A465" s="14"/>
      <c r="B465" s="13"/>
      <c r="C465" s="14"/>
      <c r="D465" s="13"/>
      <c r="E465" s="14"/>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2.75" customHeight="1" x14ac:dyDescent="0.3">
      <c r="A466" s="14"/>
      <c r="B466" s="13"/>
      <c r="C466" s="14"/>
      <c r="D466" s="13"/>
      <c r="E466" s="14"/>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2.75" customHeight="1" x14ac:dyDescent="0.3">
      <c r="A467" s="14"/>
      <c r="B467" s="13"/>
      <c r="C467" s="14"/>
      <c r="D467" s="13"/>
      <c r="E467" s="14"/>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2.75" customHeight="1" x14ac:dyDescent="0.3">
      <c r="A468" s="14"/>
      <c r="B468" s="13"/>
      <c r="C468" s="14"/>
      <c r="D468" s="13"/>
      <c r="E468" s="14"/>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2.75" customHeight="1" x14ac:dyDescent="0.3">
      <c r="A469" s="14"/>
      <c r="B469" s="13"/>
      <c r="C469" s="14"/>
      <c r="D469" s="13"/>
      <c r="E469" s="14"/>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2.75" customHeight="1" x14ac:dyDescent="0.3">
      <c r="A470" s="14"/>
      <c r="B470" s="13"/>
      <c r="C470" s="14"/>
      <c r="D470" s="13"/>
      <c r="E470" s="14"/>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2.75" customHeight="1" x14ac:dyDescent="0.3">
      <c r="A471" s="14"/>
      <c r="B471" s="13"/>
      <c r="C471" s="14"/>
      <c r="D471" s="13"/>
      <c r="E471" s="14"/>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2.75" customHeight="1" x14ac:dyDescent="0.3">
      <c r="A472" s="14"/>
      <c r="B472" s="13"/>
      <c r="C472" s="14"/>
      <c r="D472" s="13"/>
      <c r="E472" s="14"/>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2.75" customHeight="1" x14ac:dyDescent="0.3">
      <c r="A473" s="14"/>
      <c r="B473" s="13"/>
      <c r="C473" s="14"/>
      <c r="D473" s="13"/>
      <c r="E473" s="14"/>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2.75" customHeight="1" x14ac:dyDescent="0.3">
      <c r="A474" s="14"/>
      <c r="B474" s="13"/>
      <c r="C474" s="14"/>
      <c r="D474" s="13"/>
      <c r="E474" s="14"/>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2.75" customHeight="1" x14ac:dyDescent="0.3">
      <c r="A475" s="14"/>
      <c r="B475" s="13"/>
      <c r="C475" s="14"/>
      <c r="D475" s="13"/>
      <c r="E475" s="14"/>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2.75" customHeight="1" x14ac:dyDescent="0.3">
      <c r="A476" s="14"/>
      <c r="B476" s="13"/>
      <c r="C476" s="14"/>
      <c r="D476" s="13"/>
      <c r="E476" s="14"/>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2.75" customHeight="1" x14ac:dyDescent="0.3">
      <c r="A477" s="14"/>
      <c r="B477" s="13"/>
      <c r="C477" s="14"/>
      <c r="D477" s="13"/>
      <c r="E477" s="14"/>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2.75" customHeight="1" x14ac:dyDescent="0.3">
      <c r="A478" s="14"/>
      <c r="B478" s="13"/>
      <c r="C478" s="14"/>
      <c r="D478" s="13"/>
      <c r="E478" s="14"/>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2.75" customHeight="1" x14ac:dyDescent="0.3">
      <c r="A479" s="14"/>
      <c r="B479" s="13"/>
      <c r="C479" s="14"/>
      <c r="D479" s="13"/>
      <c r="E479" s="14"/>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2.75" customHeight="1" x14ac:dyDescent="0.3">
      <c r="A480" s="14"/>
      <c r="B480" s="13"/>
      <c r="C480" s="14"/>
      <c r="D480" s="13"/>
      <c r="E480" s="14"/>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2.75" customHeight="1" x14ac:dyDescent="0.3">
      <c r="A481" s="14"/>
      <c r="B481" s="13"/>
      <c r="C481" s="14"/>
      <c r="D481" s="13"/>
      <c r="E481" s="14"/>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2.75" customHeight="1" x14ac:dyDescent="0.3">
      <c r="A482" s="14"/>
      <c r="B482" s="13"/>
      <c r="C482" s="14"/>
      <c r="D482" s="13"/>
      <c r="E482" s="14"/>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2.75" customHeight="1" x14ac:dyDescent="0.3">
      <c r="A483" s="14"/>
      <c r="B483" s="13"/>
      <c r="C483" s="14"/>
      <c r="D483" s="13"/>
      <c r="E483" s="14"/>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2.75" customHeight="1" x14ac:dyDescent="0.3">
      <c r="A484" s="14"/>
      <c r="B484" s="13"/>
      <c r="C484" s="14"/>
      <c r="D484" s="13"/>
      <c r="E484" s="14"/>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2.75" customHeight="1" x14ac:dyDescent="0.3">
      <c r="A485" s="14"/>
      <c r="B485" s="13"/>
      <c r="C485" s="14"/>
      <c r="D485" s="13"/>
      <c r="E485" s="14"/>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2.75" customHeight="1" x14ac:dyDescent="0.3">
      <c r="A486" s="14"/>
      <c r="B486" s="13"/>
      <c r="C486" s="14"/>
      <c r="D486" s="13"/>
      <c r="E486" s="14"/>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2.75" customHeight="1" x14ac:dyDescent="0.3">
      <c r="A487" s="14"/>
      <c r="B487" s="13"/>
      <c r="C487" s="14"/>
      <c r="D487" s="13"/>
      <c r="E487" s="14"/>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2.75" customHeight="1" x14ac:dyDescent="0.3">
      <c r="A488" s="14"/>
      <c r="B488" s="13"/>
      <c r="C488" s="14"/>
      <c r="D488" s="13"/>
      <c r="E488" s="14"/>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2.75" customHeight="1" x14ac:dyDescent="0.3">
      <c r="A489" s="14"/>
      <c r="B489" s="13"/>
      <c r="C489" s="14"/>
      <c r="D489" s="13"/>
      <c r="E489" s="14"/>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2.75" customHeight="1" x14ac:dyDescent="0.3">
      <c r="A490" s="14"/>
      <c r="B490" s="13"/>
      <c r="C490" s="14"/>
      <c r="D490" s="13"/>
      <c r="E490" s="14"/>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2.75" customHeight="1" x14ac:dyDescent="0.3">
      <c r="A491" s="14"/>
      <c r="B491" s="13"/>
      <c r="C491" s="14"/>
      <c r="D491" s="13"/>
      <c r="E491" s="14"/>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2.75" customHeight="1" x14ac:dyDescent="0.3">
      <c r="A492" s="14"/>
      <c r="B492" s="13"/>
      <c r="C492" s="14"/>
      <c r="D492" s="13"/>
      <c r="E492" s="14"/>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2.75" customHeight="1" x14ac:dyDescent="0.3">
      <c r="A493" s="14"/>
      <c r="B493" s="13"/>
      <c r="C493" s="14"/>
      <c r="D493" s="13"/>
      <c r="E493" s="14"/>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2.75" customHeight="1" x14ac:dyDescent="0.3">
      <c r="A494" s="14"/>
      <c r="B494" s="13"/>
      <c r="C494" s="14"/>
      <c r="D494" s="13"/>
      <c r="E494" s="14"/>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2.75" customHeight="1" x14ac:dyDescent="0.3">
      <c r="A495" s="14"/>
      <c r="B495" s="13"/>
      <c r="C495" s="14"/>
      <c r="D495" s="13"/>
      <c r="E495" s="14"/>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2.75" customHeight="1" x14ac:dyDescent="0.3">
      <c r="A496" s="14"/>
      <c r="B496" s="13"/>
      <c r="C496" s="14"/>
      <c r="D496" s="13"/>
      <c r="E496" s="14"/>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2.75" customHeight="1" x14ac:dyDescent="0.3">
      <c r="A497" s="14"/>
      <c r="B497" s="13"/>
      <c r="C497" s="14"/>
      <c r="D497" s="13"/>
      <c r="E497" s="14"/>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2.75" customHeight="1" x14ac:dyDescent="0.3">
      <c r="A498" s="14"/>
      <c r="B498" s="13"/>
      <c r="C498" s="14"/>
      <c r="D498" s="13"/>
      <c r="E498" s="14"/>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2.75" customHeight="1" x14ac:dyDescent="0.3">
      <c r="A499" s="14"/>
      <c r="B499" s="13"/>
      <c r="C499" s="14"/>
      <c r="D499" s="13"/>
      <c r="E499" s="14"/>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2.75" customHeight="1" x14ac:dyDescent="0.3">
      <c r="A500" s="14"/>
      <c r="B500" s="13"/>
      <c r="C500" s="14"/>
      <c r="D500" s="13"/>
      <c r="E500" s="14"/>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2.75" customHeight="1" x14ac:dyDescent="0.3">
      <c r="A501" s="14"/>
      <c r="B501" s="13"/>
      <c r="C501" s="14"/>
      <c r="D501" s="13"/>
      <c r="E501" s="14"/>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2.75" customHeight="1" x14ac:dyDescent="0.3">
      <c r="A502" s="14"/>
      <c r="B502" s="13"/>
      <c r="C502" s="14"/>
      <c r="D502" s="13"/>
      <c r="E502" s="14"/>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2.75" customHeight="1" x14ac:dyDescent="0.3">
      <c r="A503" s="14"/>
      <c r="B503" s="13"/>
      <c r="C503" s="14"/>
      <c r="D503" s="13"/>
      <c r="E503" s="14"/>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2.75" customHeight="1" x14ac:dyDescent="0.3">
      <c r="A504" s="14"/>
      <c r="B504" s="13"/>
      <c r="C504" s="14"/>
      <c r="D504" s="13"/>
      <c r="E504" s="14"/>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2.75" customHeight="1" x14ac:dyDescent="0.3">
      <c r="A505" s="14"/>
      <c r="B505" s="13"/>
      <c r="C505" s="14"/>
      <c r="D505" s="13"/>
      <c r="E505" s="14"/>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2.75" customHeight="1" x14ac:dyDescent="0.3">
      <c r="A506" s="14"/>
      <c r="B506" s="13"/>
      <c r="C506" s="14"/>
      <c r="D506" s="13"/>
      <c r="E506" s="14"/>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2.75" customHeight="1" x14ac:dyDescent="0.3">
      <c r="A507" s="14"/>
      <c r="B507" s="13"/>
      <c r="C507" s="14"/>
      <c r="D507" s="13"/>
      <c r="E507" s="14"/>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2.75" customHeight="1" x14ac:dyDescent="0.3">
      <c r="A508" s="14"/>
      <c r="B508" s="13"/>
      <c r="C508" s="14"/>
      <c r="D508" s="13"/>
      <c r="E508" s="14"/>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2.75" customHeight="1" x14ac:dyDescent="0.3">
      <c r="A509" s="14"/>
      <c r="B509" s="13"/>
      <c r="C509" s="14"/>
      <c r="D509" s="13"/>
      <c r="E509" s="14"/>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2.75" customHeight="1" x14ac:dyDescent="0.3">
      <c r="A510" s="14"/>
      <c r="B510" s="13"/>
      <c r="C510" s="14"/>
      <c r="D510" s="13"/>
      <c r="E510" s="14"/>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2.75" customHeight="1" x14ac:dyDescent="0.3">
      <c r="A511" s="14"/>
      <c r="B511" s="13"/>
      <c r="C511" s="14"/>
      <c r="D511" s="13"/>
      <c r="E511" s="14"/>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2.75" customHeight="1" x14ac:dyDescent="0.3">
      <c r="A512" s="14"/>
      <c r="B512" s="13"/>
      <c r="C512" s="14"/>
      <c r="D512" s="13"/>
      <c r="E512" s="14"/>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2.75" customHeight="1" x14ac:dyDescent="0.3">
      <c r="A513" s="14"/>
      <c r="B513" s="13"/>
      <c r="C513" s="14"/>
      <c r="D513" s="13"/>
      <c r="E513" s="14"/>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2.75" customHeight="1" x14ac:dyDescent="0.3">
      <c r="A514" s="14"/>
      <c r="B514" s="13"/>
      <c r="C514" s="14"/>
      <c r="D514" s="13"/>
      <c r="E514" s="14"/>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2.75" customHeight="1" x14ac:dyDescent="0.3">
      <c r="A515" s="14"/>
      <c r="B515" s="13"/>
      <c r="C515" s="14"/>
      <c r="D515" s="13"/>
      <c r="E515" s="14"/>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2.75" customHeight="1" x14ac:dyDescent="0.3">
      <c r="A516" s="14"/>
      <c r="B516" s="13"/>
      <c r="C516" s="14"/>
      <c r="D516" s="13"/>
      <c r="E516" s="14"/>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2.75" customHeight="1" x14ac:dyDescent="0.3">
      <c r="A517" s="14"/>
      <c r="B517" s="13"/>
      <c r="C517" s="14"/>
      <c r="D517" s="13"/>
      <c r="E517" s="14"/>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2.75" customHeight="1" x14ac:dyDescent="0.3">
      <c r="A518" s="14"/>
      <c r="B518" s="13"/>
      <c r="C518" s="14"/>
      <c r="D518" s="13"/>
      <c r="E518" s="14"/>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2.75" customHeight="1" x14ac:dyDescent="0.3">
      <c r="A519" s="14"/>
      <c r="B519" s="13"/>
      <c r="C519" s="14"/>
      <c r="D519" s="13"/>
      <c r="E519" s="14"/>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2.75" customHeight="1" x14ac:dyDescent="0.3">
      <c r="A520" s="14"/>
      <c r="B520" s="13"/>
      <c r="C520" s="14"/>
      <c r="D520" s="13"/>
      <c r="E520" s="14"/>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2.75" customHeight="1" x14ac:dyDescent="0.3">
      <c r="A521" s="14"/>
      <c r="B521" s="13"/>
      <c r="C521" s="14"/>
      <c r="D521" s="13"/>
      <c r="E521" s="14"/>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2.75" customHeight="1" x14ac:dyDescent="0.3">
      <c r="A522" s="14"/>
      <c r="B522" s="13"/>
      <c r="C522" s="14"/>
      <c r="D522" s="13"/>
      <c r="E522" s="14"/>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2.75" customHeight="1" x14ac:dyDescent="0.3">
      <c r="A523" s="14"/>
      <c r="B523" s="13"/>
      <c r="C523" s="14"/>
      <c r="D523" s="13"/>
      <c r="E523" s="14"/>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2.75" customHeight="1" x14ac:dyDescent="0.3">
      <c r="A524" s="14"/>
      <c r="B524" s="13"/>
      <c r="C524" s="14"/>
      <c r="D524" s="13"/>
      <c r="E524" s="14"/>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2.75" customHeight="1" x14ac:dyDescent="0.3">
      <c r="A525" s="14"/>
      <c r="B525" s="13"/>
      <c r="C525" s="14"/>
      <c r="D525" s="13"/>
      <c r="E525" s="14"/>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2.75" customHeight="1" x14ac:dyDescent="0.3">
      <c r="A526" s="14"/>
      <c r="B526" s="13"/>
      <c r="C526" s="14"/>
      <c r="D526" s="13"/>
      <c r="E526" s="14"/>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2.75" customHeight="1" x14ac:dyDescent="0.3">
      <c r="A527" s="14"/>
      <c r="B527" s="13"/>
      <c r="C527" s="14"/>
      <c r="D527" s="13"/>
      <c r="E527" s="14"/>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2.75" customHeight="1" x14ac:dyDescent="0.3">
      <c r="A528" s="14"/>
      <c r="B528" s="13"/>
      <c r="C528" s="14"/>
      <c r="D528" s="13"/>
      <c r="E528" s="14"/>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2.75" customHeight="1" x14ac:dyDescent="0.3">
      <c r="A529" s="14"/>
      <c r="B529" s="13"/>
      <c r="C529" s="14"/>
      <c r="D529" s="13"/>
      <c r="E529" s="14"/>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2.75" customHeight="1" x14ac:dyDescent="0.3">
      <c r="A530" s="14"/>
      <c r="B530" s="13"/>
      <c r="C530" s="14"/>
      <c r="D530" s="13"/>
      <c r="E530" s="14"/>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2.75" customHeight="1" x14ac:dyDescent="0.3">
      <c r="A531" s="14"/>
      <c r="B531" s="13"/>
      <c r="C531" s="14"/>
      <c r="D531" s="13"/>
      <c r="E531" s="14"/>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2.75" customHeight="1" x14ac:dyDescent="0.3">
      <c r="A532" s="14"/>
      <c r="B532" s="13"/>
      <c r="C532" s="14"/>
      <c r="D532" s="13"/>
      <c r="E532" s="14"/>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2.75" customHeight="1" x14ac:dyDescent="0.3">
      <c r="A533" s="14"/>
      <c r="B533" s="13"/>
      <c r="C533" s="14"/>
      <c r="D533" s="13"/>
      <c r="E533" s="14"/>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2.75" customHeight="1" x14ac:dyDescent="0.3">
      <c r="A534" s="14"/>
      <c r="B534" s="13"/>
      <c r="C534" s="14"/>
      <c r="D534" s="13"/>
      <c r="E534" s="14"/>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2.75" customHeight="1" x14ac:dyDescent="0.3">
      <c r="A535" s="14"/>
      <c r="B535" s="13"/>
      <c r="C535" s="14"/>
      <c r="D535" s="13"/>
      <c r="E535" s="14"/>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2.75" customHeight="1" x14ac:dyDescent="0.3">
      <c r="A536" s="14"/>
      <c r="B536" s="13"/>
      <c r="C536" s="14"/>
      <c r="D536" s="13"/>
      <c r="E536" s="14"/>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2.75" customHeight="1" x14ac:dyDescent="0.3">
      <c r="A537" s="14"/>
      <c r="B537" s="13"/>
      <c r="C537" s="14"/>
      <c r="D537" s="13"/>
      <c r="E537" s="14"/>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2.75" customHeight="1" x14ac:dyDescent="0.3">
      <c r="A538" s="14"/>
      <c r="B538" s="13"/>
      <c r="C538" s="14"/>
      <c r="D538" s="13"/>
      <c r="E538" s="14"/>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2.75" customHeight="1" x14ac:dyDescent="0.3">
      <c r="A539" s="14"/>
      <c r="B539" s="13"/>
      <c r="C539" s="14"/>
      <c r="D539" s="13"/>
      <c r="E539" s="14"/>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2.75" customHeight="1" x14ac:dyDescent="0.3">
      <c r="A540" s="14"/>
      <c r="B540" s="13"/>
      <c r="C540" s="14"/>
      <c r="D540" s="13"/>
      <c r="E540" s="14"/>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2.75" customHeight="1" x14ac:dyDescent="0.3">
      <c r="A541" s="14"/>
      <c r="B541" s="13"/>
      <c r="C541" s="14"/>
      <c r="D541" s="13"/>
      <c r="E541" s="14"/>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2.75" customHeight="1" x14ac:dyDescent="0.3">
      <c r="A542" s="14"/>
      <c r="B542" s="13"/>
      <c r="C542" s="14"/>
      <c r="D542" s="13"/>
      <c r="E542" s="14"/>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2.75" customHeight="1" x14ac:dyDescent="0.3">
      <c r="A543" s="14"/>
      <c r="B543" s="13"/>
      <c r="C543" s="14"/>
      <c r="D543" s="13"/>
      <c r="E543" s="14"/>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2.75" customHeight="1" x14ac:dyDescent="0.3">
      <c r="A544" s="14"/>
      <c r="B544" s="13"/>
      <c r="C544" s="14"/>
      <c r="D544" s="13"/>
      <c r="E544" s="14"/>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2.75" customHeight="1" x14ac:dyDescent="0.3">
      <c r="A545" s="14"/>
      <c r="B545" s="13"/>
      <c r="C545" s="14"/>
      <c r="D545" s="13"/>
      <c r="E545" s="14"/>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2.75" customHeight="1" x14ac:dyDescent="0.3">
      <c r="A546" s="14"/>
      <c r="B546" s="13"/>
      <c r="C546" s="14"/>
      <c r="D546" s="13"/>
      <c r="E546" s="14"/>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2.75" customHeight="1" x14ac:dyDescent="0.3">
      <c r="A547" s="14"/>
      <c r="B547" s="13"/>
      <c r="C547" s="14"/>
      <c r="D547" s="13"/>
      <c r="E547" s="14"/>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2.75" customHeight="1" x14ac:dyDescent="0.3">
      <c r="A548" s="14"/>
      <c r="B548" s="13"/>
      <c r="C548" s="14"/>
      <c r="D548" s="13"/>
      <c r="E548" s="14"/>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2.75" customHeight="1" x14ac:dyDescent="0.3">
      <c r="A549" s="14"/>
      <c r="B549" s="13"/>
      <c r="C549" s="14"/>
      <c r="D549" s="13"/>
      <c r="E549" s="14"/>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2.75" customHeight="1" x14ac:dyDescent="0.3">
      <c r="A550" s="14"/>
      <c r="B550" s="13"/>
      <c r="C550" s="14"/>
      <c r="D550" s="13"/>
      <c r="E550" s="14"/>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2.75" customHeight="1" x14ac:dyDescent="0.3">
      <c r="A551" s="14"/>
      <c r="B551" s="13"/>
      <c r="C551" s="14"/>
      <c r="D551" s="13"/>
      <c r="E551" s="14"/>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2.75" customHeight="1" x14ac:dyDescent="0.3">
      <c r="A552" s="14"/>
      <c r="B552" s="13"/>
      <c r="C552" s="14"/>
      <c r="D552" s="13"/>
      <c r="E552" s="14"/>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2.75" customHeight="1" x14ac:dyDescent="0.3">
      <c r="A553" s="14"/>
      <c r="B553" s="13"/>
      <c r="C553" s="14"/>
      <c r="D553" s="13"/>
      <c r="E553" s="14"/>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2.75" customHeight="1" x14ac:dyDescent="0.3">
      <c r="A554" s="14"/>
      <c r="B554" s="13"/>
      <c r="C554" s="14"/>
      <c r="D554" s="13"/>
      <c r="E554" s="14"/>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2.75" customHeight="1" x14ac:dyDescent="0.3">
      <c r="A555" s="14"/>
      <c r="B555" s="13"/>
      <c r="C555" s="14"/>
      <c r="D555" s="13"/>
      <c r="E555" s="14"/>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2.75" customHeight="1" x14ac:dyDescent="0.3">
      <c r="A556" s="14"/>
      <c r="B556" s="13"/>
      <c r="C556" s="14"/>
      <c r="D556" s="13"/>
      <c r="E556" s="14"/>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2.75" customHeight="1" x14ac:dyDescent="0.3">
      <c r="A557" s="14"/>
      <c r="B557" s="13"/>
      <c r="C557" s="14"/>
      <c r="D557" s="13"/>
      <c r="E557" s="14"/>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2.75" customHeight="1" x14ac:dyDescent="0.3">
      <c r="A558" s="14"/>
      <c r="B558" s="13"/>
      <c r="C558" s="14"/>
      <c r="D558" s="13"/>
      <c r="E558" s="14"/>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2.75" customHeight="1" x14ac:dyDescent="0.3">
      <c r="A559" s="14"/>
      <c r="B559" s="13"/>
      <c r="C559" s="14"/>
      <c r="D559" s="13"/>
      <c r="E559" s="14"/>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2.75" customHeight="1" x14ac:dyDescent="0.3">
      <c r="A560" s="14"/>
      <c r="B560" s="13"/>
      <c r="C560" s="14"/>
      <c r="D560" s="13"/>
      <c r="E560" s="14"/>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2.75" customHeight="1" x14ac:dyDescent="0.3">
      <c r="A561" s="14"/>
      <c r="B561" s="13"/>
      <c r="C561" s="14"/>
      <c r="D561" s="13"/>
      <c r="E561" s="14"/>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2.75" customHeight="1" x14ac:dyDescent="0.3">
      <c r="A562" s="14"/>
      <c r="B562" s="13"/>
      <c r="C562" s="14"/>
      <c r="D562" s="13"/>
      <c r="E562" s="14"/>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2.75" customHeight="1" x14ac:dyDescent="0.3">
      <c r="A563" s="14"/>
      <c r="B563" s="13"/>
      <c r="C563" s="14"/>
      <c r="D563" s="13"/>
      <c r="E563" s="14"/>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2.75" customHeight="1" x14ac:dyDescent="0.3">
      <c r="A564" s="14"/>
      <c r="B564" s="13"/>
      <c r="C564" s="14"/>
      <c r="D564" s="13"/>
      <c r="E564" s="14"/>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2.75" customHeight="1" x14ac:dyDescent="0.3">
      <c r="A565" s="14"/>
      <c r="B565" s="13"/>
      <c r="C565" s="14"/>
      <c r="D565" s="13"/>
      <c r="E565" s="14"/>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2.75" customHeight="1" x14ac:dyDescent="0.3">
      <c r="A566" s="14"/>
      <c r="B566" s="13"/>
      <c r="C566" s="14"/>
      <c r="D566" s="13"/>
      <c r="E566" s="14"/>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2.75" customHeight="1" x14ac:dyDescent="0.3">
      <c r="A567" s="14"/>
      <c r="B567" s="13"/>
      <c r="C567" s="14"/>
      <c r="D567" s="13"/>
      <c r="E567" s="14"/>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2.75" customHeight="1" x14ac:dyDescent="0.3">
      <c r="A568" s="14"/>
      <c r="B568" s="13"/>
      <c r="C568" s="14"/>
      <c r="D568" s="13"/>
      <c r="E568" s="14"/>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2.75" customHeight="1" x14ac:dyDescent="0.3">
      <c r="A569" s="14"/>
      <c r="B569" s="13"/>
      <c r="C569" s="14"/>
      <c r="D569" s="13"/>
      <c r="E569" s="14"/>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2.75" customHeight="1" x14ac:dyDescent="0.3">
      <c r="A570" s="14"/>
      <c r="B570" s="13"/>
      <c r="C570" s="14"/>
      <c r="D570" s="13"/>
      <c r="E570" s="14"/>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2.75" customHeight="1" x14ac:dyDescent="0.3">
      <c r="A571" s="14"/>
      <c r="B571" s="13"/>
      <c r="C571" s="14"/>
      <c r="D571" s="13"/>
      <c r="E571" s="14"/>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2.75" customHeight="1" x14ac:dyDescent="0.3">
      <c r="A572" s="14"/>
      <c r="B572" s="13"/>
      <c r="C572" s="14"/>
      <c r="D572" s="13"/>
      <c r="E572" s="14"/>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2.75" customHeight="1" x14ac:dyDescent="0.3">
      <c r="A573" s="14"/>
      <c r="B573" s="13"/>
      <c r="C573" s="14"/>
      <c r="D573" s="13"/>
      <c r="E573" s="14"/>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2.75" customHeight="1" x14ac:dyDescent="0.3">
      <c r="A574" s="14"/>
      <c r="B574" s="13"/>
      <c r="C574" s="14"/>
      <c r="D574" s="13"/>
      <c r="E574" s="14"/>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2.75" customHeight="1" x14ac:dyDescent="0.3">
      <c r="A575" s="14"/>
      <c r="B575" s="13"/>
      <c r="C575" s="14"/>
      <c r="D575" s="13"/>
      <c r="E575" s="14"/>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2.75" customHeight="1" x14ac:dyDescent="0.3">
      <c r="A576" s="14"/>
      <c r="B576" s="13"/>
      <c r="C576" s="14"/>
      <c r="D576" s="13"/>
      <c r="E576" s="14"/>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2.75" customHeight="1" x14ac:dyDescent="0.3">
      <c r="A577" s="14"/>
      <c r="B577" s="13"/>
      <c r="C577" s="14"/>
      <c r="D577" s="13"/>
      <c r="E577" s="14"/>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2.75" customHeight="1" x14ac:dyDescent="0.3">
      <c r="A578" s="14"/>
      <c r="B578" s="13"/>
      <c r="C578" s="14"/>
      <c r="D578" s="13"/>
      <c r="E578" s="14"/>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2.75" customHeight="1" x14ac:dyDescent="0.3">
      <c r="A579" s="14"/>
      <c r="B579" s="13"/>
      <c r="C579" s="14"/>
      <c r="D579" s="13"/>
      <c r="E579" s="14"/>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2.75" customHeight="1" x14ac:dyDescent="0.3">
      <c r="A580" s="14"/>
      <c r="B580" s="13"/>
      <c r="C580" s="14"/>
      <c r="D580" s="13"/>
      <c r="E580" s="14"/>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2.75" customHeight="1" x14ac:dyDescent="0.3">
      <c r="A581" s="14"/>
      <c r="B581" s="13"/>
      <c r="C581" s="14"/>
      <c r="D581" s="13"/>
      <c r="E581" s="14"/>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2.75" customHeight="1" x14ac:dyDescent="0.3">
      <c r="A582" s="14"/>
      <c r="B582" s="13"/>
      <c r="C582" s="14"/>
      <c r="D582" s="13"/>
      <c r="E582" s="14"/>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2.75" customHeight="1" x14ac:dyDescent="0.3">
      <c r="A583" s="14"/>
      <c r="B583" s="13"/>
      <c r="C583" s="14"/>
      <c r="D583" s="13"/>
      <c r="E583" s="14"/>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2.75" customHeight="1" x14ac:dyDescent="0.3">
      <c r="A584" s="14"/>
      <c r="B584" s="13"/>
      <c r="C584" s="14"/>
      <c r="D584" s="13"/>
      <c r="E584" s="14"/>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2.75" customHeight="1" x14ac:dyDescent="0.3">
      <c r="A585" s="14"/>
      <c r="B585" s="13"/>
      <c r="C585" s="14"/>
      <c r="D585" s="13"/>
      <c r="E585" s="14"/>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2.75" customHeight="1" x14ac:dyDescent="0.3">
      <c r="A586" s="14"/>
      <c r="B586" s="13"/>
      <c r="C586" s="14"/>
      <c r="D586" s="13"/>
      <c r="E586" s="14"/>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2.75" customHeight="1" x14ac:dyDescent="0.3">
      <c r="A587" s="14"/>
      <c r="B587" s="13"/>
      <c r="C587" s="14"/>
      <c r="D587" s="13"/>
      <c r="E587" s="14"/>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2.75" customHeight="1" x14ac:dyDescent="0.3">
      <c r="A588" s="14"/>
      <c r="B588" s="13"/>
      <c r="C588" s="14"/>
      <c r="D588" s="13"/>
      <c r="E588" s="14"/>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2.75" customHeight="1" x14ac:dyDescent="0.3">
      <c r="A589" s="14"/>
      <c r="B589" s="13"/>
      <c r="C589" s="14"/>
      <c r="D589" s="13"/>
      <c r="E589" s="14"/>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2.75" customHeight="1" x14ac:dyDescent="0.3">
      <c r="A590" s="14"/>
      <c r="B590" s="13"/>
      <c r="C590" s="14"/>
      <c r="D590" s="13"/>
      <c r="E590" s="14"/>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2.75" customHeight="1" x14ac:dyDescent="0.3">
      <c r="A591" s="14"/>
      <c r="B591" s="13"/>
      <c r="C591" s="14"/>
      <c r="D591" s="13"/>
      <c r="E591" s="14"/>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2.75" customHeight="1" x14ac:dyDescent="0.3">
      <c r="A592" s="14"/>
      <c r="B592" s="13"/>
      <c r="C592" s="14"/>
      <c r="D592" s="13"/>
      <c r="E592" s="14"/>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2.75" customHeight="1" x14ac:dyDescent="0.3">
      <c r="A593" s="14"/>
      <c r="B593" s="13"/>
      <c r="C593" s="14"/>
      <c r="D593" s="13"/>
      <c r="E593" s="14"/>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2.75" customHeight="1" x14ac:dyDescent="0.3">
      <c r="A594" s="14"/>
      <c r="B594" s="13"/>
      <c r="C594" s="14"/>
      <c r="D594" s="13"/>
      <c r="E594" s="14"/>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2.75" customHeight="1" x14ac:dyDescent="0.3">
      <c r="A595" s="14"/>
      <c r="B595" s="13"/>
      <c r="C595" s="14"/>
      <c r="D595" s="13"/>
      <c r="E595" s="14"/>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2.75" customHeight="1" x14ac:dyDescent="0.3">
      <c r="A596" s="14"/>
      <c r="B596" s="13"/>
      <c r="C596" s="14"/>
      <c r="D596" s="13"/>
      <c r="E596" s="14"/>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2.75" customHeight="1" x14ac:dyDescent="0.3">
      <c r="A597" s="14"/>
      <c r="B597" s="13"/>
      <c r="C597" s="14"/>
      <c r="D597" s="13"/>
      <c r="E597" s="14"/>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2.75" customHeight="1" x14ac:dyDescent="0.3">
      <c r="A598" s="14"/>
      <c r="B598" s="13"/>
      <c r="C598" s="14"/>
      <c r="D598" s="13"/>
      <c r="E598" s="14"/>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2.75" customHeight="1" x14ac:dyDescent="0.3">
      <c r="A599" s="14"/>
      <c r="B599" s="13"/>
      <c r="C599" s="14"/>
      <c r="D599" s="13"/>
      <c r="E599" s="14"/>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2.75" customHeight="1" x14ac:dyDescent="0.3">
      <c r="A600" s="14"/>
      <c r="B600" s="13"/>
      <c r="C600" s="14"/>
      <c r="D600" s="13"/>
      <c r="E600" s="14"/>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2.75" customHeight="1" x14ac:dyDescent="0.3">
      <c r="A601" s="14"/>
      <c r="B601" s="13"/>
      <c r="C601" s="14"/>
      <c r="D601" s="13"/>
      <c r="E601" s="14"/>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2.75" customHeight="1" x14ac:dyDescent="0.3">
      <c r="A602" s="14"/>
      <c r="B602" s="13"/>
      <c r="C602" s="14"/>
      <c r="D602" s="13"/>
      <c r="E602" s="14"/>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2.75" customHeight="1" x14ac:dyDescent="0.3">
      <c r="A603" s="14"/>
      <c r="B603" s="13"/>
      <c r="C603" s="14"/>
      <c r="D603" s="13"/>
      <c r="E603" s="14"/>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2.75" customHeight="1" x14ac:dyDescent="0.3">
      <c r="A604" s="14"/>
      <c r="B604" s="13"/>
      <c r="C604" s="14"/>
      <c r="D604" s="13"/>
      <c r="E604" s="14"/>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2.75" customHeight="1" x14ac:dyDescent="0.3">
      <c r="A605" s="14"/>
      <c r="B605" s="13"/>
      <c r="C605" s="14"/>
      <c r="D605" s="13"/>
      <c r="E605" s="14"/>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2.75" customHeight="1" x14ac:dyDescent="0.3">
      <c r="A606" s="14"/>
      <c r="B606" s="13"/>
      <c r="C606" s="14"/>
      <c r="D606" s="13"/>
      <c r="E606" s="14"/>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2.75" customHeight="1" x14ac:dyDescent="0.3">
      <c r="A607" s="14"/>
      <c r="B607" s="13"/>
      <c r="C607" s="14"/>
      <c r="D607" s="13"/>
      <c r="E607" s="14"/>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2.75" customHeight="1" x14ac:dyDescent="0.3">
      <c r="A608" s="14"/>
      <c r="B608" s="13"/>
      <c r="C608" s="14"/>
      <c r="D608" s="13"/>
      <c r="E608" s="14"/>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2.75" customHeight="1" x14ac:dyDescent="0.3">
      <c r="A609" s="14"/>
      <c r="B609" s="13"/>
      <c r="C609" s="14"/>
      <c r="D609" s="13"/>
      <c r="E609" s="14"/>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2.75" customHeight="1" x14ac:dyDescent="0.3">
      <c r="A610" s="14"/>
      <c r="B610" s="13"/>
      <c r="C610" s="14"/>
      <c r="D610" s="13"/>
      <c r="E610" s="14"/>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2.75" customHeight="1" x14ac:dyDescent="0.3">
      <c r="A611" s="14"/>
      <c r="B611" s="13"/>
      <c r="C611" s="14"/>
      <c r="D611" s="13"/>
      <c r="E611" s="14"/>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2.75" customHeight="1" x14ac:dyDescent="0.3">
      <c r="A612" s="14"/>
      <c r="B612" s="13"/>
      <c r="C612" s="14"/>
      <c r="D612" s="13"/>
      <c r="E612" s="14"/>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2.75" customHeight="1" x14ac:dyDescent="0.3">
      <c r="A613" s="14"/>
      <c r="B613" s="13"/>
      <c r="C613" s="14"/>
      <c r="D613" s="13"/>
      <c r="E613" s="14"/>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2.75" customHeight="1" x14ac:dyDescent="0.3">
      <c r="A614" s="14"/>
      <c r="B614" s="13"/>
      <c r="C614" s="14"/>
      <c r="D614" s="13"/>
      <c r="E614" s="14"/>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2.75" customHeight="1" x14ac:dyDescent="0.3">
      <c r="A615" s="14"/>
      <c r="B615" s="13"/>
      <c r="C615" s="14"/>
      <c r="D615" s="13"/>
      <c r="E615" s="14"/>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2.75" customHeight="1" x14ac:dyDescent="0.3">
      <c r="A616" s="14"/>
      <c r="B616" s="13"/>
      <c r="C616" s="14"/>
      <c r="D616" s="13"/>
      <c r="E616" s="14"/>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2.75" customHeight="1" x14ac:dyDescent="0.3">
      <c r="A617" s="14"/>
      <c r="B617" s="13"/>
      <c r="C617" s="14"/>
      <c r="D617" s="13"/>
      <c r="E617" s="14"/>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2.75" customHeight="1" x14ac:dyDescent="0.3">
      <c r="A618" s="14"/>
      <c r="B618" s="13"/>
      <c r="C618" s="14"/>
      <c r="D618" s="13"/>
      <c r="E618" s="14"/>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2.75" customHeight="1" x14ac:dyDescent="0.3">
      <c r="A619" s="14"/>
      <c r="B619" s="13"/>
      <c r="C619" s="14"/>
      <c r="D619" s="13"/>
      <c r="E619" s="14"/>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2.75" customHeight="1" x14ac:dyDescent="0.3">
      <c r="A620" s="14"/>
      <c r="B620" s="13"/>
      <c r="C620" s="14"/>
      <c r="D620" s="13"/>
      <c r="E620" s="14"/>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2.75" customHeight="1" x14ac:dyDescent="0.3">
      <c r="A621" s="14"/>
      <c r="B621" s="13"/>
      <c r="C621" s="14"/>
      <c r="D621" s="13"/>
      <c r="E621" s="14"/>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2.75" customHeight="1" x14ac:dyDescent="0.3">
      <c r="A622" s="14"/>
      <c r="B622" s="13"/>
      <c r="C622" s="14"/>
      <c r="D622" s="13"/>
      <c r="E622" s="14"/>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2.75" customHeight="1" x14ac:dyDescent="0.3">
      <c r="A623" s="14"/>
      <c r="B623" s="13"/>
      <c r="C623" s="14"/>
      <c r="D623" s="13"/>
      <c r="E623" s="14"/>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2.75" customHeight="1" x14ac:dyDescent="0.3">
      <c r="A624" s="14"/>
      <c r="B624" s="13"/>
      <c r="C624" s="14"/>
      <c r="D624" s="13"/>
      <c r="E624" s="14"/>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2.75" customHeight="1" x14ac:dyDescent="0.3">
      <c r="A625" s="14"/>
      <c r="B625" s="13"/>
      <c r="C625" s="14"/>
      <c r="D625" s="13"/>
      <c r="E625" s="14"/>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2.75" customHeight="1" x14ac:dyDescent="0.3">
      <c r="A626" s="14"/>
      <c r="B626" s="13"/>
      <c r="C626" s="14"/>
      <c r="D626" s="13"/>
      <c r="E626" s="14"/>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2.75" customHeight="1" x14ac:dyDescent="0.3">
      <c r="A627" s="14"/>
      <c r="B627" s="13"/>
      <c r="C627" s="14"/>
      <c r="D627" s="13"/>
      <c r="E627" s="14"/>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2.75" customHeight="1" x14ac:dyDescent="0.3">
      <c r="A628" s="14"/>
      <c r="B628" s="13"/>
      <c r="C628" s="14"/>
      <c r="D628" s="13"/>
      <c r="E628" s="14"/>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2.75" customHeight="1" x14ac:dyDescent="0.3">
      <c r="A629" s="14"/>
      <c r="B629" s="13"/>
      <c r="C629" s="14"/>
      <c r="D629" s="13"/>
      <c r="E629" s="14"/>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2.75" customHeight="1" x14ac:dyDescent="0.3">
      <c r="A630" s="14"/>
      <c r="B630" s="13"/>
      <c r="C630" s="14"/>
      <c r="D630" s="13"/>
      <c r="E630" s="14"/>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2.75" customHeight="1" x14ac:dyDescent="0.3">
      <c r="A631" s="14"/>
      <c r="B631" s="13"/>
      <c r="C631" s="14"/>
      <c r="D631" s="13"/>
      <c r="E631" s="14"/>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2.75" customHeight="1" x14ac:dyDescent="0.3">
      <c r="A632" s="14"/>
      <c r="B632" s="13"/>
      <c r="C632" s="14"/>
      <c r="D632" s="13"/>
      <c r="E632" s="14"/>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2.75" customHeight="1" x14ac:dyDescent="0.3">
      <c r="A633" s="14"/>
      <c r="B633" s="13"/>
      <c r="C633" s="14"/>
      <c r="D633" s="13"/>
      <c r="E633" s="14"/>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2.75" customHeight="1" x14ac:dyDescent="0.3">
      <c r="A634" s="14"/>
      <c r="B634" s="13"/>
      <c r="C634" s="14"/>
      <c r="D634" s="13"/>
      <c r="E634" s="14"/>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2.75" customHeight="1" x14ac:dyDescent="0.3">
      <c r="A635" s="14"/>
      <c r="B635" s="13"/>
      <c r="C635" s="14"/>
      <c r="D635" s="13"/>
      <c r="E635" s="14"/>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2.75" customHeight="1" x14ac:dyDescent="0.3">
      <c r="A636" s="14"/>
      <c r="B636" s="13"/>
      <c r="C636" s="14"/>
      <c r="D636" s="13"/>
      <c r="E636" s="14"/>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2.75" customHeight="1" x14ac:dyDescent="0.3">
      <c r="A637" s="14"/>
      <c r="B637" s="13"/>
      <c r="C637" s="14"/>
      <c r="D637" s="13"/>
      <c r="E637" s="14"/>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2.75" customHeight="1" x14ac:dyDescent="0.3">
      <c r="A638" s="14"/>
      <c r="B638" s="13"/>
      <c r="C638" s="14"/>
      <c r="D638" s="13"/>
      <c r="E638" s="14"/>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2.75" customHeight="1" x14ac:dyDescent="0.3">
      <c r="A639" s="14"/>
      <c r="B639" s="13"/>
      <c r="C639" s="14"/>
      <c r="D639" s="13"/>
      <c r="E639" s="14"/>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2.75" customHeight="1" x14ac:dyDescent="0.3">
      <c r="A640" s="14"/>
      <c r="B640" s="13"/>
      <c r="C640" s="14"/>
      <c r="D640" s="13"/>
      <c r="E640" s="14"/>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2.75" customHeight="1" x14ac:dyDescent="0.3">
      <c r="A641" s="14"/>
      <c r="B641" s="13"/>
      <c r="C641" s="14"/>
      <c r="D641" s="13"/>
      <c r="E641" s="14"/>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2.75" customHeight="1" x14ac:dyDescent="0.3">
      <c r="A642" s="14"/>
      <c r="B642" s="13"/>
      <c r="C642" s="14"/>
      <c r="D642" s="13"/>
      <c r="E642" s="14"/>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2.75" customHeight="1" x14ac:dyDescent="0.3">
      <c r="A643" s="14"/>
      <c r="B643" s="13"/>
      <c r="C643" s="14"/>
      <c r="D643" s="13"/>
      <c r="E643" s="14"/>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2.75" customHeight="1" x14ac:dyDescent="0.3">
      <c r="A644" s="14"/>
      <c r="B644" s="13"/>
      <c r="C644" s="14"/>
      <c r="D644" s="13"/>
      <c r="E644" s="14"/>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2.75" customHeight="1" x14ac:dyDescent="0.3">
      <c r="A645" s="14"/>
      <c r="B645" s="13"/>
      <c r="C645" s="14"/>
      <c r="D645" s="13"/>
      <c r="E645" s="14"/>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2.75" customHeight="1" x14ac:dyDescent="0.3">
      <c r="A646" s="14"/>
      <c r="B646" s="13"/>
      <c r="C646" s="14"/>
      <c r="D646" s="13"/>
      <c r="E646" s="14"/>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2.75" customHeight="1" x14ac:dyDescent="0.3">
      <c r="A647" s="14"/>
      <c r="B647" s="13"/>
      <c r="C647" s="14"/>
      <c r="D647" s="13"/>
      <c r="E647" s="14"/>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2.75" customHeight="1" x14ac:dyDescent="0.3">
      <c r="A648" s="14"/>
      <c r="B648" s="13"/>
      <c r="C648" s="14"/>
      <c r="D648" s="13"/>
      <c r="E648" s="14"/>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2.75" customHeight="1" x14ac:dyDescent="0.3">
      <c r="A649" s="14"/>
      <c r="B649" s="13"/>
      <c r="C649" s="14"/>
      <c r="D649" s="13"/>
      <c r="E649" s="14"/>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2.75" customHeight="1" x14ac:dyDescent="0.3">
      <c r="A650" s="14"/>
      <c r="B650" s="13"/>
      <c r="C650" s="14"/>
      <c r="D650" s="13"/>
      <c r="E650" s="14"/>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2.75" customHeight="1" x14ac:dyDescent="0.3">
      <c r="A651" s="14"/>
      <c r="B651" s="13"/>
      <c r="C651" s="14"/>
      <c r="D651" s="13"/>
      <c r="E651" s="14"/>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2.75" customHeight="1" x14ac:dyDescent="0.3">
      <c r="A652" s="14"/>
      <c r="B652" s="13"/>
      <c r="C652" s="14"/>
      <c r="D652" s="13"/>
      <c r="E652" s="14"/>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2.75" customHeight="1" x14ac:dyDescent="0.3">
      <c r="A653" s="14"/>
      <c r="B653" s="13"/>
      <c r="C653" s="14"/>
      <c r="D653" s="13"/>
      <c r="E653" s="14"/>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2.75" customHeight="1" x14ac:dyDescent="0.3">
      <c r="A654" s="14"/>
      <c r="B654" s="13"/>
      <c r="C654" s="14"/>
      <c r="D654" s="13"/>
      <c r="E654" s="14"/>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2.75" customHeight="1" x14ac:dyDescent="0.3">
      <c r="A655" s="14"/>
      <c r="B655" s="13"/>
      <c r="C655" s="14"/>
      <c r="D655" s="13"/>
      <c r="E655" s="14"/>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2.75" customHeight="1" x14ac:dyDescent="0.3">
      <c r="A656" s="14"/>
      <c r="B656" s="13"/>
      <c r="C656" s="14"/>
      <c r="D656" s="13"/>
      <c r="E656" s="14"/>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2.75" customHeight="1" x14ac:dyDescent="0.3">
      <c r="A657" s="14"/>
      <c r="B657" s="13"/>
      <c r="C657" s="14"/>
      <c r="D657" s="13"/>
      <c r="E657" s="14"/>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2.75" customHeight="1" x14ac:dyDescent="0.3">
      <c r="A658" s="14"/>
      <c r="B658" s="13"/>
      <c r="C658" s="14"/>
      <c r="D658" s="13"/>
      <c r="E658" s="14"/>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2.75" customHeight="1" x14ac:dyDescent="0.3">
      <c r="A659" s="14"/>
      <c r="B659" s="13"/>
      <c r="C659" s="14"/>
      <c r="D659" s="13"/>
      <c r="E659" s="14"/>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2.75" customHeight="1" x14ac:dyDescent="0.3">
      <c r="A660" s="14"/>
      <c r="B660" s="13"/>
      <c r="C660" s="14"/>
      <c r="D660" s="13"/>
      <c r="E660" s="14"/>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2.75" customHeight="1" x14ac:dyDescent="0.3">
      <c r="A661" s="14"/>
      <c r="B661" s="13"/>
      <c r="C661" s="14"/>
      <c r="D661" s="13"/>
      <c r="E661" s="14"/>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2.75" customHeight="1" x14ac:dyDescent="0.3">
      <c r="A662" s="14"/>
      <c r="B662" s="13"/>
      <c r="C662" s="14"/>
      <c r="D662" s="13"/>
      <c r="E662" s="14"/>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2.75" customHeight="1" x14ac:dyDescent="0.3">
      <c r="A663" s="14"/>
      <c r="B663" s="13"/>
      <c r="C663" s="14"/>
      <c r="D663" s="13"/>
      <c r="E663" s="14"/>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2.75" customHeight="1" x14ac:dyDescent="0.3">
      <c r="A664" s="14"/>
      <c r="B664" s="13"/>
      <c r="C664" s="14"/>
      <c r="D664" s="13"/>
      <c r="E664" s="14"/>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2.75" customHeight="1" x14ac:dyDescent="0.3">
      <c r="A665" s="14"/>
      <c r="B665" s="13"/>
      <c r="C665" s="14"/>
      <c r="D665" s="13"/>
      <c r="E665" s="14"/>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2.75" customHeight="1" x14ac:dyDescent="0.3">
      <c r="A666" s="14"/>
      <c r="B666" s="13"/>
      <c r="C666" s="14"/>
      <c r="D666" s="13"/>
      <c r="E666" s="14"/>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2.75" customHeight="1" x14ac:dyDescent="0.3">
      <c r="A667" s="14"/>
      <c r="B667" s="13"/>
      <c r="C667" s="14"/>
      <c r="D667" s="13"/>
      <c r="E667" s="14"/>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2.75" customHeight="1" x14ac:dyDescent="0.3">
      <c r="A668" s="14"/>
      <c r="B668" s="13"/>
      <c r="C668" s="14"/>
      <c r="D668" s="13"/>
      <c r="E668" s="14"/>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2.75" customHeight="1" x14ac:dyDescent="0.3">
      <c r="A669" s="14"/>
      <c r="B669" s="13"/>
      <c r="C669" s="14"/>
      <c r="D669" s="13"/>
      <c r="E669" s="14"/>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2.75" customHeight="1" x14ac:dyDescent="0.3">
      <c r="A670" s="14"/>
      <c r="B670" s="13"/>
      <c r="C670" s="14"/>
      <c r="D670" s="13"/>
      <c r="E670" s="14"/>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2.75" customHeight="1" x14ac:dyDescent="0.3">
      <c r="A671" s="14"/>
      <c r="B671" s="13"/>
      <c r="C671" s="14"/>
      <c r="D671" s="13"/>
      <c r="E671" s="14"/>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2.75" customHeight="1" x14ac:dyDescent="0.3">
      <c r="A672" s="14"/>
      <c r="B672" s="13"/>
      <c r="C672" s="14"/>
      <c r="D672" s="13"/>
      <c r="E672" s="14"/>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2.75" customHeight="1" x14ac:dyDescent="0.3">
      <c r="A673" s="14"/>
      <c r="B673" s="13"/>
      <c r="C673" s="14"/>
      <c r="D673" s="13"/>
      <c r="E673" s="14"/>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2.75" customHeight="1" x14ac:dyDescent="0.3">
      <c r="A674" s="14"/>
      <c r="B674" s="13"/>
      <c r="C674" s="14"/>
      <c r="D674" s="13"/>
      <c r="E674" s="14"/>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2.75" customHeight="1" x14ac:dyDescent="0.3">
      <c r="A675" s="14"/>
      <c r="B675" s="13"/>
      <c r="C675" s="14"/>
      <c r="D675" s="13"/>
      <c r="E675" s="14"/>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2.75" customHeight="1" x14ac:dyDescent="0.3">
      <c r="A676" s="14"/>
      <c r="B676" s="13"/>
      <c r="C676" s="14"/>
      <c r="D676" s="13"/>
      <c r="E676" s="14"/>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2.75" customHeight="1" x14ac:dyDescent="0.3">
      <c r="A677" s="14"/>
      <c r="B677" s="13"/>
      <c r="C677" s="14"/>
      <c r="D677" s="13"/>
      <c r="E677" s="14"/>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2.75" customHeight="1" x14ac:dyDescent="0.3">
      <c r="A678" s="14"/>
      <c r="B678" s="13"/>
      <c r="C678" s="14"/>
      <c r="D678" s="13"/>
      <c r="E678" s="14"/>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2.75" customHeight="1" x14ac:dyDescent="0.3">
      <c r="A679" s="14"/>
      <c r="B679" s="13"/>
      <c r="C679" s="14"/>
      <c r="D679" s="13"/>
      <c r="E679" s="14"/>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2.75" customHeight="1" x14ac:dyDescent="0.3">
      <c r="A680" s="14"/>
      <c r="B680" s="13"/>
      <c r="C680" s="14"/>
      <c r="D680" s="13"/>
      <c r="E680" s="14"/>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2.75" customHeight="1" x14ac:dyDescent="0.3">
      <c r="A681" s="14"/>
      <c r="B681" s="13"/>
      <c r="C681" s="14"/>
      <c r="D681" s="13"/>
      <c r="E681" s="14"/>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2.75" customHeight="1" x14ac:dyDescent="0.3">
      <c r="A682" s="14"/>
      <c r="B682" s="13"/>
      <c r="C682" s="14"/>
      <c r="D682" s="13"/>
      <c r="E682" s="14"/>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2.75" customHeight="1" x14ac:dyDescent="0.3">
      <c r="A683" s="14"/>
      <c r="B683" s="13"/>
      <c r="C683" s="14"/>
      <c r="D683" s="13"/>
      <c r="E683" s="14"/>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2.75" customHeight="1" x14ac:dyDescent="0.3">
      <c r="A684" s="14"/>
      <c r="B684" s="13"/>
      <c r="C684" s="14"/>
      <c r="D684" s="13"/>
      <c r="E684" s="14"/>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2.75" customHeight="1" x14ac:dyDescent="0.3">
      <c r="A685" s="14"/>
      <c r="B685" s="13"/>
      <c r="C685" s="14"/>
      <c r="D685" s="13"/>
      <c r="E685" s="14"/>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2.75" customHeight="1" x14ac:dyDescent="0.3">
      <c r="A686" s="14"/>
      <c r="B686" s="13"/>
      <c r="C686" s="14"/>
      <c r="D686" s="13"/>
      <c r="E686" s="14"/>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2.75" customHeight="1" x14ac:dyDescent="0.3">
      <c r="A687" s="14"/>
      <c r="B687" s="13"/>
      <c r="C687" s="14"/>
      <c r="D687" s="13"/>
      <c r="E687" s="14"/>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2.75" customHeight="1" x14ac:dyDescent="0.3">
      <c r="A688" s="14"/>
      <c r="B688" s="13"/>
      <c r="C688" s="14"/>
      <c r="D688" s="13"/>
      <c r="E688" s="14"/>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2.75" customHeight="1" x14ac:dyDescent="0.3">
      <c r="A689" s="14"/>
      <c r="B689" s="13"/>
      <c r="C689" s="14"/>
      <c r="D689" s="13"/>
      <c r="E689" s="14"/>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2.75" customHeight="1" x14ac:dyDescent="0.3">
      <c r="A690" s="14"/>
      <c r="B690" s="13"/>
      <c r="C690" s="14"/>
      <c r="D690" s="13"/>
      <c r="E690" s="14"/>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2.75" customHeight="1" x14ac:dyDescent="0.3">
      <c r="A691" s="14"/>
      <c r="B691" s="13"/>
      <c r="C691" s="14"/>
      <c r="D691" s="13"/>
      <c r="E691" s="14"/>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2.75" customHeight="1" x14ac:dyDescent="0.3">
      <c r="A692" s="14"/>
      <c r="B692" s="13"/>
      <c r="C692" s="14"/>
      <c r="D692" s="13"/>
      <c r="E692" s="14"/>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2.75" customHeight="1" x14ac:dyDescent="0.3">
      <c r="A693" s="14"/>
      <c r="B693" s="13"/>
      <c r="C693" s="14"/>
      <c r="D693" s="13"/>
      <c r="E693" s="14"/>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2.75" customHeight="1" x14ac:dyDescent="0.3">
      <c r="A694" s="14"/>
      <c r="B694" s="13"/>
      <c r="C694" s="14"/>
      <c r="D694" s="13"/>
      <c r="E694" s="14"/>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2.75" customHeight="1" x14ac:dyDescent="0.3">
      <c r="A695" s="14"/>
      <c r="B695" s="13"/>
      <c r="C695" s="14"/>
      <c r="D695" s="13"/>
      <c r="E695" s="14"/>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2.75" customHeight="1" x14ac:dyDescent="0.3">
      <c r="A696" s="14"/>
      <c r="B696" s="13"/>
      <c r="C696" s="14"/>
      <c r="D696" s="13"/>
      <c r="E696" s="14"/>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2.75" customHeight="1" x14ac:dyDescent="0.3">
      <c r="A697" s="14"/>
      <c r="B697" s="13"/>
      <c r="C697" s="14"/>
      <c r="D697" s="13"/>
      <c r="E697" s="14"/>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2.75" customHeight="1" x14ac:dyDescent="0.3">
      <c r="A698" s="14"/>
      <c r="B698" s="13"/>
      <c r="C698" s="14"/>
      <c r="D698" s="13"/>
      <c r="E698" s="14"/>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2.75" customHeight="1" x14ac:dyDescent="0.3">
      <c r="A699" s="14"/>
      <c r="B699" s="13"/>
      <c r="C699" s="14"/>
      <c r="D699" s="13"/>
      <c r="E699" s="14"/>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2.75" customHeight="1" x14ac:dyDescent="0.3">
      <c r="A700" s="14"/>
      <c r="B700" s="13"/>
      <c r="C700" s="14"/>
      <c r="D700" s="13"/>
      <c r="E700" s="14"/>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2.75" customHeight="1" x14ac:dyDescent="0.3">
      <c r="A701" s="14"/>
      <c r="B701" s="13"/>
      <c r="C701" s="14"/>
      <c r="D701" s="13"/>
      <c r="E701" s="14"/>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2.75" customHeight="1" x14ac:dyDescent="0.3">
      <c r="A702" s="14"/>
      <c r="B702" s="13"/>
      <c r="C702" s="14"/>
      <c r="D702" s="13"/>
      <c r="E702" s="14"/>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2.75" customHeight="1" x14ac:dyDescent="0.3">
      <c r="A703" s="14"/>
      <c r="B703" s="13"/>
      <c r="C703" s="14"/>
      <c r="D703" s="13"/>
      <c r="E703" s="14"/>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2.75" customHeight="1" x14ac:dyDescent="0.3">
      <c r="A704" s="14"/>
      <c r="B704" s="13"/>
      <c r="C704" s="14"/>
      <c r="D704" s="13"/>
      <c r="E704" s="14"/>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2.75" customHeight="1" x14ac:dyDescent="0.3">
      <c r="A705" s="14"/>
      <c r="B705" s="13"/>
      <c r="C705" s="14"/>
      <c r="D705" s="13"/>
      <c r="E705" s="14"/>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2.75" customHeight="1" x14ac:dyDescent="0.3">
      <c r="A706" s="14"/>
      <c r="B706" s="13"/>
      <c r="C706" s="14"/>
      <c r="D706" s="13"/>
      <c r="E706" s="14"/>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2.75" customHeight="1" x14ac:dyDescent="0.3">
      <c r="A707" s="14"/>
      <c r="B707" s="13"/>
      <c r="C707" s="14"/>
      <c r="D707" s="13"/>
      <c r="E707" s="14"/>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2.75" customHeight="1" x14ac:dyDescent="0.3">
      <c r="A708" s="14"/>
      <c r="B708" s="13"/>
      <c r="C708" s="14"/>
      <c r="D708" s="13"/>
      <c r="E708" s="14"/>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2.75" customHeight="1" x14ac:dyDescent="0.3">
      <c r="A709" s="14"/>
      <c r="B709" s="13"/>
      <c r="C709" s="14"/>
      <c r="D709" s="13"/>
      <c r="E709" s="14"/>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2.75" customHeight="1" x14ac:dyDescent="0.3">
      <c r="A710" s="14"/>
      <c r="B710" s="13"/>
      <c r="C710" s="14"/>
      <c r="D710" s="13"/>
      <c r="E710" s="14"/>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2.75" customHeight="1" x14ac:dyDescent="0.3">
      <c r="A711" s="14"/>
      <c r="B711" s="13"/>
      <c r="C711" s="14"/>
      <c r="D711" s="13"/>
      <c r="E711" s="14"/>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2.75" customHeight="1" x14ac:dyDescent="0.3">
      <c r="A712" s="14"/>
      <c r="B712" s="13"/>
      <c r="C712" s="14"/>
      <c r="D712" s="13"/>
      <c r="E712" s="14"/>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2.75" customHeight="1" x14ac:dyDescent="0.3">
      <c r="A713" s="14"/>
      <c r="B713" s="13"/>
      <c r="C713" s="14"/>
      <c r="D713" s="13"/>
      <c r="E713" s="14"/>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2.75" customHeight="1" x14ac:dyDescent="0.3">
      <c r="A714" s="14"/>
      <c r="B714" s="13"/>
      <c r="C714" s="14"/>
      <c r="D714" s="13"/>
      <c r="E714" s="14"/>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2.75" customHeight="1" x14ac:dyDescent="0.3">
      <c r="A715" s="14"/>
      <c r="B715" s="13"/>
      <c r="C715" s="14"/>
      <c r="D715" s="13"/>
      <c r="E715" s="14"/>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2.75" customHeight="1" x14ac:dyDescent="0.3">
      <c r="A716" s="14"/>
      <c r="B716" s="13"/>
      <c r="C716" s="14"/>
      <c r="D716" s="13"/>
      <c r="E716" s="14"/>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2.75" customHeight="1" x14ac:dyDescent="0.3">
      <c r="A717" s="14"/>
      <c r="B717" s="13"/>
      <c r="C717" s="14"/>
      <c r="D717" s="13"/>
      <c r="E717" s="14"/>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2.75" customHeight="1" x14ac:dyDescent="0.3">
      <c r="A718" s="14"/>
      <c r="B718" s="13"/>
      <c r="C718" s="14"/>
      <c r="D718" s="13"/>
      <c r="E718" s="14"/>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2.75" customHeight="1" x14ac:dyDescent="0.3">
      <c r="A719" s="14"/>
      <c r="B719" s="13"/>
      <c r="C719" s="14"/>
      <c r="D719" s="13"/>
      <c r="E719" s="14"/>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2.75" customHeight="1" x14ac:dyDescent="0.3">
      <c r="A720" s="14"/>
      <c r="B720" s="13"/>
      <c r="C720" s="14"/>
      <c r="D720" s="13"/>
      <c r="E720" s="14"/>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2.75" customHeight="1" x14ac:dyDescent="0.3">
      <c r="A721" s="14"/>
      <c r="B721" s="13"/>
      <c r="C721" s="14"/>
      <c r="D721" s="13"/>
      <c r="E721" s="14"/>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2.75" customHeight="1" x14ac:dyDescent="0.3">
      <c r="A722" s="14"/>
      <c r="B722" s="13"/>
      <c r="C722" s="14"/>
      <c r="D722" s="13"/>
      <c r="E722" s="14"/>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2.75" customHeight="1" x14ac:dyDescent="0.3">
      <c r="A723" s="14"/>
      <c r="B723" s="13"/>
      <c r="C723" s="14"/>
      <c r="D723" s="13"/>
      <c r="E723" s="14"/>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2.75" customHeight="1" x14ac:dyDescent="0.3">
      <c r="A724" s="14"/>
      <c r="B724" s="13"/>
      <c r="C724" s="14"/>
      <c r="D724" s="13"/>
      <c r="E724" s="14"/>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2.75" customHeight="1" x14ac:dyDescent="0.3">
      <c r="A725" s="14"/>
      <c r="B725" s="13"/>
      <c r="C725" s="14"/>
      <c r="D725" s="13"/>
      <c r="E725" s="14"/>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2.75" customHeight="1" x14ac:dyDescent="0.3">
      <c r="A726" s="14"/>
      <c r="B726" s="13"/>
      <c r="C726" s="14"/>
      <c r="D726" s="13"/>
      <c r="E726" s="14"/>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2.75" customHeight="1" x14ac:dyDescent="0.3">
      <c r="A727" s="14"/>
      <c r="B727" s="13"/>
      <c r="C727" s="14"/>
      <c r="D727" s="13"/>
      <c r="E727" s="14"/>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2.75" customHeight="1" x14ac:dyDescent="0.3">
      <c r="A728" s="14"/>
      <c r="B728" s="13"/>
      <c r="C728" s="14"/>
      <c r="D728" s="13"/>
      <c r="E728" s="14"/>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2.75" customHeight="1" x14ac:dyDescent="0.3">
      <c r="A729" s="14"/>
      <c r="B729" s="13"/>
      <c r="C729" s="14"/>
      <c r="D729" s="13"/>
      <c r="E729" s="14"/>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2.75" customHeight="1" x14ac:dyDescent="0.3">
      <c r="A730" s="14"/>
      <c r="B730" s="13"/>
      <c r="C730" s="14"/>
      <c r="D730" s="13"/>
      <c r="E730" s="14"/>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2.75" customHeight="1" x14ac:dyDescent="0.3">
      <c r="A731" s="14"/>
      <c r="B731" s="13"/>
      <c r="C731" s="14"/>
      <c r="D731" s="13"/>
      <c r="E731" s="14"/>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2.75" customHeight="1" x14ac:dyDescent="0.3">
      <c r="A732" s="14"/>
      <c r="B732" s="13"/>
      <c r="C732" s="14"/>
      <c r="D732" s="13"/>
      <c r="E732" s="14"/>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2.75" customHeight="1" x14ac:dyDescent="0.3">
      <c r="A733" s="14"/>
      <c r="B733" s="13"/>
      <c r="C733" s="14"/>
      <c r="D733" s="13"/>
      <c r="E733" s="14"/>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2.75" customHeight="1" x14ac:dyDescent="0.3">
      <c r="A734" s="14"/>
      <c r="B734" s="13"/>
      <c r="C734" s="14"/>
      <c r="D734" s="13"/>
      <c r="E734" s="14"/>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2.75" customHeight="1" x14ac:dyDescent="0.3">
      <c r="A735" s="14"/>
      <c r="B735" s="13"/>
      <c r="C735" s="14"/>
      <c r="D735" s="13"/>
      <c r="E735" s="14"/>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2.75" customHeight="1" x14ac:dyDescent="0.3">
      <c r="A736" s="14"/>
      <c r="B736" s="13"/>
      <c r="C736" s="14"/>
      <c r="D736" s="13"/>
      <c r="E736" s="14"/>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2.75" customHeight="1" x14ac:dyDescent="0.3">
      <c r="A737" s="14"/>
      <c r="B737" s="13"/>
      <c r="C737" s="14"/>
      <c r="D737" s="13"/>
      <c r="E737" s="14"/>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2.75" customHeight="1" x14ac:dyDescent="0.3">
      <c r="A738" s="14"/>
      <c r="B738" s="13"/>
      <c r="C738" s="14"/>
      <c r="D738" s="13"/>
      <c r="E738" s="14"/>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2.75" customHeight="1" x14ac:dyDescent="0.3">
      <c r="A739" s="14"/>
      <c r="B739" s="13"/>
      <c r="C739" s="14"/>
      <c r="D739" s="13"/>
      <c r="E739" s="14"/>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2.75" customHeight="1" x14ac:dyDescent="0.3">
      <c r="A740" s="14"/>
      <c r="B740" s="13"/>
      <c r="C740" s="14"/>
      <c r="D740" s="13"/>
      <c r="E740" s="14"/>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2.75" customHeight="1" x14ac:dyDescent="0.3">
      <c r="A741" s="14"/>
      <c r="B741" s="13"/>
      <c r="C741" s="14"/>
      <c r="D741" s="13"/>
      <c r="E741" s="14"/>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2.75" customHeight="1" x14ac:dyDescent="0.3">
      <c r="A742" s="14"/>
      <c r="B742" s="13"/>
      <c r="C742" s="14"/>
      <c r="D742" s="13"/>
      <c r="E742" s="14"/>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2.75" customHeight="1" x14ac:dyDescent="0.3">
      <c r="A743" s="14"/>
      <c r="B743" s="13"/>
      <c r="C743" s="14"/>
      <c r="D743" s="13"/>
      <c r="E743" s="14"/>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2.75" customHeight="1" x14ac:dyDescent="0.3">
      <c r="A744" s="14"/>
      <c r="B744" s="13"/>
      <c r="C744" s="14"/>
      <c r="D744" s="13"/>
      <c r="E744" s="14"/>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2.75" customHeight="1" x14ac:dyDescent="0.3">
      <c r="A745" s="14"/>
      <c r="B745" s="13"/>
      <c r="C745" s="14"/>
      <c r="D745" s="13"/>
      <c r="E745" s="14"/>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2.75" customHeight="1" x14ac:dyDescent="0.3">
      <c r="A746" s="14"/>
      <c r="B746" s="13"/>
      <c r="C746" s="14"/>
      <c r="D746" s="13"/>
      <c r="E746" s="14"/>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2.75" customHeight="1" x14ac:dyDescent="0.3">
      <c r="A747" s="14"/>
      <c r="B747" s="13"/>
      <c r="C747" s="14"/>
      <c r="D747" s="13"/>
      <c r="E747" s="14"/>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2.75" customHeight="1" x14ac:dyDescent="0.3">
      <c r="A748" s="14"/>
      <c r="B748" s="13"/>
      <c r="C748" s="14"/>
      <c r="D748" s="13"/>
      <c r="E748" s="14"/>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2.75" customHeight="1" x14ac:dyDescent="0.3">
      <c r="A749" s="14"/>
      <c r="B749" s="13"/>
      <c r="C749" s="14"/>
      <c r="D749" s="13"/>
      <c r="E749" s="14"/>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2.75" customHeight="1" x14ac:dyDescent="0.3">
      <c r="A750" s="14"/>
      <c r="B750" s="13"/>
      <c r="C750" s="14"/>
      <c r="D750" s="13"/>
      <c r="E750" s="14"/>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2.75" customHeight="1" x14ac:dyDescent="0.3">
      <c r="A751" s="14"/>
      <c r="B751" s="13"/>
      <c r="C751" s="14"/>
      <c r="D751" s="13"/>
      <c r="E751" s="14"/>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2.75" customHeight="1" x14ac:dyDescent="0.3">
      <c r="A752" s="14"/>
      <c r="B752" s="13"/>
      <c r="C752" s="14"/>
      <c r="D752" s="13"/>
      <c r="E752" s="14"/>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2.75" customHeight="1" x14ac:dyDescent="0.3">
      <c r="A753" s="14"/>
      <c r="B753" s="13"/>
      <c r="C753" s="14"/>
      <c r="D753" s="13"/>
      <c r="E753" s="14"/>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2.75" customHeight="1" x14ac:dyDescent="0.3">
      <c r="A754" s="14"/>
      <c r="B754" s="13"/>
      <c r="C754" s="14"/>
      <c r="D754" s="13"/>
      <c r="E754" s="14"/>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2.75" customHeight="1" x14ac:dyDescent="0.3">
      <c r="A755" s="14"/>
      <c r="B755" s="13"/>
      <c r="C755" s="14"/>
      <c r="D755" s="13"/>
      <c r="E755" s="14"/>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2.75" customHeight="1" x14ac:dyDescent="0.3">
      <c r="A756" s="14"/>
      <c r="B756" s="13"/>
      <c r="C756" s="14"/>
      <c r="D756" s="13"/>
      <c r="E756" s="14"/>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2.75" customHeight="1" x14ac:dyDescent="0.3">
      <c r="A757" s="14"/>
      <c r="B757" s="13"/>
      <c r="C757" s="14"/>
      <c r="D757" s="13"/>
      <c r="E757" s="14"/>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2.75" customHeight="1" x14ac:dyDescent="0.3">
      <c r="A758" s="14"/>
      <c r="B758" s="13"/>
      <c r="C758" s="14"/>
      <c r="D758" s="13"/>
      <c r="E758" s="14"/>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2.75" customHeight="1" x14ac:dyDescent="0.3">
      <c r="A759" s="14"/>
      <c r="B759" s="13"/>
      <c r="C759" s="14"/>
      <c r="D759" s="13"/>
      <c r="E759" s="14"/>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2.75" customHeight="1" x14ac:dyDescent="0.3">
      <c r="A760" s="14"/>
      <c r="B760" s="13"/>
      <c r="C760" s="14"/>
      <c r="D760" s="13"/>
      <c r="E760" s="14"/>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2.75" customHeight="1" x14ac:dyDescent="0.3">
      <c r="A761" s="14"/>
      <c r="B761" s="13"/>
      <c r="C761" s="14"/>
      <c r="D761" s="13"/>
      <c r="E761" s="14"/>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2.75" customHeight="1" x14ac:dyDescent="0.3">
      <c r="A762" s="14"/>
      <c r="B762" s="13"/>
      <c r="C762" s="14"/>
      <c r="D762" s="13"/>
      <c r="E762" s="14"/>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2.75" customHeight="1" x14ac:dyDescent="0.3">
      <c r="A763" s="14"/>
      <c r="B763" s="13"/>
      <c r="C763" s="14"/>
      <c r="D763" s="13"/>
      <c r="E763" s="14"/>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2.75" customHeight="1" x14ac:dyDescent="0.3">
      <c r="A764" s="14"/>
      <c r="B764" s="13"/>
      <c r="C764" s="14"/>
      <c r="D764" s="13"/>
      <c r="E764" s="14"/>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2.75" customHeight="1" x14ac:dyDescent="0.3">
      <c r="A765" s="14"/>
      <c r="B765" s="13"/>
      <c r="C765" s="14"/>
      <c r="D765" s="13"/>
      <c r="E765" s="14"/>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2.75" customHeight="1" x14ac:dyDescent="0.3">
      <c r="A766" s="14"/>
      <c r="B766" s="13"/>
      <c r="C766" s="14"/>
      <c r="D766" s="13"/>
      <c r="E766" s="14"/>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2.75" customHeight="1" x14ac:dyDescent="0.3">
      <c r="A767" s="14"/>
      <c r="B767" s="13"/>
      <c r="C767" s="14"/>
      <c r="D767" s="13"/>
      <c r="E767" s="14"/>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2.75" customHeight="1" x14ac:dyDescent="0.3">
      <c r="A768" s="14"/>
      <c r="B768" s="13"/>
      <c r="C768" s="14"/>
      <c r="D768" s="13"/>
      <c r="E768" s="14"/>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2.75" customHeight="1" x14ac:dyDescent="0.3">
      <c r="A769" s="14"/>
      <c r="B769" s="13"/>
      <c r="C769" s="14"/>
      <c r="D769" s="13"/>
      <c r="E769" s="14"/>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2.75" customHeight="1" x14ac:dyDescent="0.3">
      <c r="A770" s="14"/>
      <c r="B770" s="13"/>
      <c r="C770" s="14"/>
      <c r="D770" s="13"/>
      <c r="E770" s="14"/>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2.75" customHeight="1" x14ac:dyDescent="0.3">
      <c r="A771" s="14"/>
      <c r="B771" s="13"/>
      <c r="C771" s="14"/>
      <c r="D771" s="13"/>
      <c r="E771" s="14"/>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2.75" customHeight="1" x14ac:dyDescent="0.3">
      <c r="A772" s="14"/>
      <c r="B772" s="13"/>
      <c r="C772" s="14"/>
      <c r="D772" s="13"/>
      <c r="E772" s="14"/>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2.75" customHeight="1" x14ac:dyDescent="0.3">
      <c r="A773" s="14"/>
      <c r="B773" s="13"/>
      <c r="C773" s="14"/>
      <c r="D773" s="13"/>
      <c r="E773" s="14"/>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2.75" customHeight="1" x14ac:dyDescent="0.3">
      <c r="A774" s="14"/>
      <c r="B774" s="13"/>
      <c r="C774" s="14"/>
      <c r="D774" s="13"/>
      <c r="E774" s="14"/>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2.75" customHeight="1" x14ac:dyDescent="0.3">
      <c r="A775" s="14"/>
      <c r="B775" s="13"/>
      <c r="C775" s="14"/>
      <c r="D775" s="13"/>
      <c r="E775" s="14"/>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2.75" customHeight="1" x14ac:dyDescent="0.3">
      <c r="A776" s="14"/>
      <c r="B776" s="13"/>
      <c r="C776" s="14"/>
      <c r="D776" s="13"/>
      <c r="E776" s="14"/>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2.75" customHeight="1" x14ac:dyDescent="0.3">
      <c r="A777" s="14"/>
      <c r="B777" s="13"/>
      <c r="C777" s="14"/>
      <c r="D777" s="13"/>
      <c r="E777" s="14"/>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2.75" customHeight="1" x14ac:dyDescent="0.3">
      <c r="A778" s="14"/>
      <c r="B778" s="13"/>
      <c r="C778" s="14"/>
      <c r="D778" s="13"/>
      <c r="E778" s="14"/>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2.75" customHeight="1" x14ac:dyDescent="0.3">
      <c r="A779" s="14"/>
      <c r="B779" s="13"/>
      <c r="C779" s="14"/>
      <c r="D779" s="13"/>
      <c r="E779" s="14"/>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2.75" customHeight="1" x14ac:dyDescent="0.3">
      <c r="A780" s="14"/>
      <c r="B780" s="13"/>
      <c r="C780" s="14"/>
      <c r="D780" s="13"/>
      <c r="E780" s="14"/>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2.75" customHeight="1" x14ac:dyDescent="0.3">
      <c r="A781" s="14"/>
      <c r="B781" s="13"/>
      <c r="C781" s="14"/>
      <c r="D781" s="13"/>
      <c r="E781" s="14"/>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2.75" customHeight="1" x14ac:dyDescent="0.3">
      <c r="A782" s="14"/>
      <c r="B782" s="13"/>
      <c r="C782" s="14"/>
      <c r="D782" s="13"/>
      <c r="E782" s="14"/>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2.75" customHeight="1" x14ac:dyDescent="0.3">
      <c r="A783" s="14"/>
      <c r="B783" s="13"/>
      <c r="C783" s="14"/>
      <c r="D783" s="13"/>
      <c r="E783" s="14"/>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2.75" customHeight="1" x14ac:dyDescent="0.3">
      <c r="A784" s="14"/>
      <c r="B784" s="13"/>
      <c r="C784" s="14"/>
      <c r="D784" s="13"/>
      <c r="E784" s="14"/>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2.75" customHeight="1" x14ac:dyDescent="0.3">
      <c r="A785" s="14"/>
      <c r="B785" s="13"/>
      <c r="C785" s="14"/>
      <c r="D785" s="13"/>
      <c r="E785" s="14"/>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2.75" customHeight="1" x14ac:dyDescent="0.3">
      <c r="A786" s="14"/>
      <c r="B786" s="13"/>
      <c r="C786" s="14"/>
      <c r="D786" s="13"/>
      <c r="E786" s="14"/>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2.75" customHeight="1" x14ac:dyDescent="0.3">
      <c r="A787" s="14"/>
      <c r="B787" s="13"/>
      <c r="C787" s="14"/>
      <c r="D787" s="13"/>
      <c r="E787" s="14"/>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2.75" customHeight="1" x14ac:dyDescent="0.3">
      <c r="A788" s="14"/>
      <c r="B788" s="13"/>
      <c r="C788" s="14"/>
      <c r="D788" s="13"/>
      <c r="E788" s="14"/>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2.75" customHeight="1" x14ac:dyDescent="0.3">
      <c r="A789" s="14"/>
      <c r="B789" s="13"/>
      <c r="C789" s="14"/>
      <c r="D789" s="13"/>
      <c r="E789" s="14"/>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2.75" customHeight="1" x14ac:dyDescent="0.3">
      <c r="A790" s="14"/>
      <c r="B790" s="13"/>
      <c r="C790" s="14"/>
      <c r="D790" s="13"/>
      <c r="E790" s="14"/>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2.75" customHeight="1" x14ac:dyDescent="0.3">
      <c r="A791" s="14"/>
      <c r="B791" s="13"/>
      <c r="C791" s="14"/>
      <c r="D791" s="13"/>
      <c r="E791" s="14"/>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2.75" customHeight="1" x14ac:dyDescent="0.3">
      <c r="A792" s="14"/>
      <c r="B792" s="13"/>
      <c r="C792" s="14"/>
      <c r="D792" s="13"/>
      <c r="E792" s="14"/>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2.75" customHeight="1" x14ac:dyDescent="0.3">
      <c r="A793" s="14"/>
      <c r="B793" s="13"/>
      <c r="C793" s="14"/>
      <c r="D793" s="13"/>
      <c r="E793" s="14"/>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2.75" customHeight="1" x14ac:dyDescent="0.3">
      <c r="A794" s="14"/>
      <c r="B794" s="13"/>
      <c r="C794" s="14"/>
      <c r="D794" s="13"/>
      <c r="E794" s="14"/>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2.75" customHeight="1" x14ac:dyDescent="0.3">
      <c r="A795" s="14"/>
      <c r="B795" s="13"/>
      <c r="C795" s="14"/>
      <c r="D795" s="13"/>
      <c r="E795" s="14"/>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2.75" customHeight="1" x14ac:dyDescent="0.3">
      <c r="A796" s="14"/>
      <c r="B796" s="13"/>
      <c r="C796" s="14"/>
      <c r="D796" s="13"/>
      <c r="E796" s="14"/>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2.75" customHeight="1" x14ac:dyDescent="0.3">
      <c r="A797" s="14"/>
      <c r="B797" s="13"/>
      <c r="C797" s="14"/>
      <c r="D797" s="13"/>
      <c r="E797" s="14"/>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2.75" customHeight="1" x14ac:dyDescent="0.3">
      <c r="A798" s="14"/>
      <c r="B798" s="13"/>
      <c r="C798" s="14"/>
      <c r="D798" s="13"/>
      <c r="E798" s="14"/>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2.75" customHeight="1" x14ac:dyDescent="0.3">
      <c r="A799" s="14"/>
      <c r="B799" s="13"/>
      <c r="C799" s="14"/>
      <c r="D799" s="13"/>
      <c r="E799" s="14"/>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2.75" customHeight="1" x14ac:dyDescent="0.3">
      <c r="A800" s="14"/>
      <c r="B800" s="13"/>
      <c r="C800" s="14"/>
      <c r="D800" s="13"/>
      <c r="E800" s="14"/>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2.75" customHeight="1" x14ac:dyDescent="0.3">
      <c r="A801" s="14"/>
      <c r="B801" s="13"/>
      <c r="C801" s="14"/>
      <c r="D801" s="13"/>
      <c r="E801" s="14"/>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2.75" customHeight="1" x14ac:dyDescent="0.3">
      <c r="A802" s="14"/>
      <c r="B802" s="13"/>
      <c r="C802" s="14"/>
      <c r="D802" s="13"/>
      <c r="E802" s="14"/>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2.75" customHeight="1" x14ac:dyDescent="0.3">
      <c r="A803" s="14"/>
      <c r="B803" s="13"/>
      <c r="C803" s="14"/>
      <c r="D803" s="13"/>
      <c r="E803" s="14"/>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2.75" customHeight="1" x14ac:dyDescent="0.3">
      <c r="A804" s="14"/>
      <c r="B804" s="13"/>
      <c r="C804" s="14"/>
      <c r="D804" s="13"/>
      <c r="E804" s="14"/>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2.75" customHeight="1" x14ac:dyDescent="0.3">
      <c r="A805" s="14"/>
      <c r="B805" s="13"/>
      <c r="C805" s="14"/>
      <c r="D805" s="13"/>
      <c r="E805" s="14"/>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2.75" customHeight="1" x14ac:dyDescent="0.3">
      <c r="A806" s="14"/>
      <c r="B806" s="13"/>
      <c r="C806" s="14"/>
      <c r="D806" s="13"/>
      <c r="E806" s="14"/>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2.75" customHeight="1" x14ac:dyDescent="0.3">
      <c r="A807" s="14"/>
      <c r="B807" s="13"/>
      <c r="C807" s="14"/>
      <c r="D807" s="13"/>
      <c r="E807" s="14"/>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2.75" customHeight="1" x14ac:dyDescent="0.3">
      <c r="A808" s="14"/>
      <c r="B808" s="13"/>
      <c r="C808" s="14"/>
      <c r="D808" s="13"/>
      <c r="E808" s="14"/>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2.75" customHeight="1" x14ac:dyDescent="0.3">
      <c r="A809" s="14"/>
      <c r="B809" s="13"/>
      <c r="C809" s="14"/>
      <c r="D809" s="13"/>
      <c r="E809" s="14"/>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2.75" customHeight="1" x14ac:dyDescent="0.3">
      <c r="A810" s="14"/>
      <c r="B810" s="13"/>
      <c r="C810" s="14"/>
      <c r="D810" s="13"/>
      <c r="E810" s="14"/>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2.75" customHeight="1" x14ac:dyDescent="0.3">
      <c r="A811" s="14"/>
      <c r="B811" s="13"/>
      <c r="C811" s="14"/>
      <c r="D811" s="13"/>
      <c r="E811" s="14"/>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2.75" customHeight="1" x14ac:dyDescent="0.3">
      <c r="A812" s="14"/>
      <c r="B812" s="13"/>
      <c r="C812" s="14"/>
      <c r="D812" s="13"/>
      <c r="E812" s="14"/>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2.75" customHeight="1" x14ac:dyDescent="0.3">
      <c r="A813" s="14"/>
      <c r="B813" s="13"/>
      <c r="C813" s="14"/>
      <c r="D813" s="13"/>
      <c r="E813" s="14"/>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2.75" customHeight="1" x14ac:dyDescent="0.3">
      <c r="A814" s="14"/>
      <c r="B814" s="13"/>
      <c r="C814" s="14"/>
      <c r="D814" s="13"/>
      <c r="E814" s="14"/>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2.75" customHeight="1" x14ac:dyDescent="0.3">
      <c r="A815" s="14"/>
      <c r="B815" s="13"/>
      <c r="C815" s="14"/>
      <c r="D815" s="13"/>
      <c r="E815" s="14"/>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2.75" customHeight="1" x14ac:dyDescent="0.3">
      <c r="A816" s="14"/>
      <c r="B816" s="13"/>
      <c r="C816" s="14"/>
      <c r="D816" s="13"/>
      <c r="E816" s="14"/>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2.75" customHeight="1" x14ac:dyDescent="0.3">
      <c r="A817" s="14"/>
      <c r="B817" s="13"/>
      <c r="C817" s="14"/>
      <c r="D817" s="13"/>
      <c r="E817" s="14"/>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2.75" customHeight="1" x14ac:dyDescent="0.3">
      <c r="A818" s="14"/>
      <c r="B818" s="13"/>
      <c r="C818" s="14"/>
      <c r="D818" s="13"/>
      <c r="E818" s="14"/>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2.75" customHeight="1" x14ac:dyDescent="0.3">
      <c r="A819" s="14"/>
      <c r="B819" s="13"/>
      <c r="C819" s="14"/>
      <c r="D819" s="13"/>
      <c r="E819" s="14"/>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2.75" customHeight="1" x14ac:dyDescent="0.3">
      <c r="A820" s="14"/>
      <c r="B820" s="13"/>
      <c r="C820" s="14"/>
      <c r="D820" s="13"/>
      <c r="E820" s="14"/>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2.75" customHeight="1" x14ac:dyDescent="0.3">
      <c r="A821" s="14"/>
      <c r="B821" s="13"/>
      <c r="C821" s="14"/>
      <c r="D821" s="13"/>
      <c r="E821" s="14"/>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2.75" customHeight="1" x14ac:dyDescent="0.3">
      <c r="A822" s="14"/>
      <c r="B822" s="13"/>
      <c r="C822" s="14"/>
      <c r="D822" s="13"/>
      <c r="E822" s="14"/>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2.75" customHeight="1" x14ac:dyDescent="0.3">
      <c r="A823" s="14"/>
      <c r="B823" s="13"/>
      <c r="C823" s="14"/>
      <c r="D823" s="13"/>
      <c r="E823" s="14"/>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2.75" customHeight="1" x14ac:dyDescent="0.3">
      <c r="A824" s="14"/>
      <c r="B824" s="13"/>
      <c r="C824" s="14"/>
      <c r="D824" s="13"/>
      <c r="E824" s="14"/>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2.75" customHeight="1" x14ac:dyDescent="0.3">
      <c r="A825" s="14"/>
      <c r="B825" s="13"/>
      <c r="C825" s="14"/>
      <c r="D825" s="13"/>
      <c r="E825" s="14"/>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2.75" customHeight="1" x14ac:dyDescent="0.3">
      <c r="A826" s="14"/>
      <c r="B826" s="13"/>
      <c r="C826" s="14"/>
      <c r="D826" s="13"/>
      <c r="E826" s="14"/>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2.75" customHeight="1" x14ac:dyDescent="0.3">
      <c r="A827" s="14"/>
      <c r="B827" s="13"/>
      <c r="C827" s="14"/>
      <c r="D827" s="13"/>
      <c r="E827" s="14"/>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2.75" customHeight="1" x14ac:dyDescent="0.3">
      <c r="A828" s="14"/>
      <c r="B828" s="13"/>
      <c r="C828" s="14"/>
      <c r="D828" s="13"/>
      <c r="E828" s="14"/>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2.75" customHeight="1" x14ac:dyDescent="0.3">
      <c r="A829" s="14"/>
      <c r="B829" s="13"/>
      <c r="C829" s="14"/>
      <c r="D829" s="13"/>
      <c r="E829" s="14"/>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2.75" customHeight="1" x14ac:dyDescent="0.3">
      <c r="A830" s="14"/>
      <c r="B830" s="13"/>
      <c r="C830" s="14"/>
      <c r="D830" s="13"/>
      <c r="E830" s="14"/>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2.75" customHeight="1" x14ac:dyDescent="0.3">
      <c r="A831" s="14"/>
      <c r="B831" s="13"/>
      <c r="C831" s="14"/>
      <c r="D831" s="13"/>
      <c r="E831" s="14"/>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2.75" customHeight="1" x14ac:dyDescent="0.3">
      <c r="A832" s="14"/>
      <c r="B832" s="13"/>
      <c r="C832" s="14"/>
      <c r="D832" s="13"/>
      <c r="E832" s="14"/>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2.75" customHeight="1" x14ac:dyDescent="0.3">
      <c r="A833" s="14"/>
      <c r="B833" s="13"/>
      <c r="C833" s="14"/>
      <c r="D833" s="13"/>
      <c r="E833" s="14"/>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2.75" customHeight="1" x14ac:dyDescent="0.3">
      <c r="A834" s="14"/>
      <c r="B834" s="13"/>
      <c r="C834" s="14"/>
      <c r="D834" s="13"/>
      <c r="E834" s="14"/>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2.75" customHeight="1" x14ac:dyDescent="0.3">
      <c r="A835" s="14"/>
      <c r="B835" s="13"/>
      <c r="C835" s="14"/>
      <c r="D835" s="13"/>
      <c r="E835" s="14"/>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2.75" customHeight="1" x14ac:dyDescent="0.3">
      <c r="A836" s="14"/>
      <c r="B836" s="13"/>
      <c r="C836" s="14"/>
      <c r="D836" s="13"/>
      <c r="E836" s="14"/>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2.75" customHeight="1" x14ac:dyDescent="0.3">
      <c r="A837" s="14"/>
      <c r="B837" s="13"/>
      <c r="C837" s="14"/>
      <c r="D837" s="13"/>
      <c r="E837" s="14"/>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2.75" customHeight="1" x14ac:dyDescent="0.3">
      <c r="A838" s="14"/>
      <c r="B838" s="13"/>
      <c r="C838" s="14"/>
      <c r="D838" s="13"/>
      <c r="E838" s="14"/>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2.75" customHeight="1" x14ac:dyDescent="0.3">
      <c r="A839" s="14"/>
      <c r="B839" s="13"/>
      <c r="C839" s="14"/>
      <c r="D839" s="13"/>
      <c r="E839" s="14"/>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2.75" customHeight="1" x14ac:dyDescent="0.3">
      <c r="A840" s="14"/>
      <c r="B840" s="13"/>
      <c r="C840" s="14"/>
      <c r="D840" s="13"/>
      <c r="E840" s="14"/>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2.75" customHeight="1" x14ac:dyDescent="0.3">
      <c r="A841" s="14"/>
      <c r="B841" s="13"/>
      <c r="C841" s="14"/>
      <c r="D841" s="13"/>
      <c r="E841" s="14"/>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2.75" customHeight="1" x14ac:dyDescent="0.3">
      <c r="A842" s="14"/>
      <c r="B842" s="13"/>
      <c r="C842" s="14"/>
      <c r="D842" s="13"/>
      <c r="E842" s="14"/>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2.75" customHeight="1" x14ac:dyDescent="0.3">
      <c r="A843" s="14"/>
      <c r="B843" s="13"/>
      <c r="C843" s="14"/>
      <c r="D843" s="13"/>
      <c r="E843" s="14"/>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2.75" customHeight="1" x14ac:dyDescent="0.3">
      <c r="A844" s="14"/>
      <c r="B844" s="13"/>
      <c r="C844" s="14"/>
      <c r="D844" s="13"/>
      <c r="E844" s="14"/>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2.75" customHeight="1" x14ac:dyDescent="0.3">
      <c r="A845" s="14"/>
      <c r="B845" s="13"/>
      <c r="C845" s="14"/>
      <c r="D845" s="13"/>
      <c r="E845" s="14"/>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2.75" customHeight="1" x14ac:dyDescent="0.3">
      <c r="A846" s="14"/>
      <c r="B846" s="13"/>
      <c r="C846" s="14"/>
      <c r="D846" s="13"/>
      <c r="E846" s="14"/>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2.75" customHeight="1" x14ac:dyDescent="0.3">
      <c r="A847" s="14"/>
      <c r="B847" s="13"/>
      <c r="C847" s="14"/>
      <c r="D847" s="13"/>
      <c r="E847" s="14"/>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2.75" customHeight="1" x14ac:dyDescent="0.3">
      <c r="A848" s="14"/>
      <c r="B848" s="13"/>
      <c r="C848" s="14"/>
      <c r="D848" s="13"/>
      <c r="E848" s="14"/>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2.75" customHeight="1" x14ac:dyDescent="0.3">
      <c r="A849" s="14"/>
      <c r="B849" s="13"/>
      <c r="C849" s="14"/>
      <c r="D849" s="13"/>
      <c r="E849" s="14"/>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2.75" customHeight="1" x14ac:dyDescent="0.3">
      <c r="A850" s="14"/>
      <c r="B850" s="13"/>
      <c r="C850" s="14"/>
      <c r="D850" s="13"/>
      <c r="E850" s="14"/>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2.75" customHeight="1" x14ac:dyDescent="0.3">
      <c r="A851" s="14"/>
      <c r="B851" s="13"/>
      <c r="C851" s="14"/>
      <c r="D851" s="13"/>
      <c r="E851" s="14"/>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2.75" customHeight="1" x14ac:dyDescent="0.3">
      <c r="A852" s="14"/>
      <c r="B852" s="13"/>
      <c r="C852" s="14"/>
      <c r="D852" s="13"/>
      <c r="E852" s="14"/>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2.75" customHeight="1" x14ac:dyDescent="0.3">
      <c r="A853" s="14"/>
      <c r="B853" s="13"/>
      <c r="C853" s="14"/>
      <c r="D853" s="13"/>
      <c r="E853" s="14"/>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2.75" customHeight="1" x14ac:dyDescent="0.3">
      <c r="A854" s="14"/>
      <c r="B854" s="13"/>
      <c r="C854" s="14"/>
      <c r="D854" s="13"/>
      <c r="E854" s="14"/>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2.75" customHeight="1" x14ac:dyDescent="0.3">
      <c r="A855" s="14"/>
      <c r="B855" s="13"/>
      <c r="C855" s="14"/>
      <c r="D855" s="13"/>
      <c r="E855" s="14"/>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2.75" customHeight="1" x14ac:dyDescent="0.3">
      <c r="A856" s="14"/>
      <c r="B856" s="13"/>
      <c r="C856" s="14"/>
      <c r="D856" s="13"/>
      <c r="E856" s="14"/>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2.75" customHeight="1" x14ac:dyDescent="0.3">
      <c r="A857" s="14"/>
      <c r="B857" s="13"/>
      <c r="C857" s="14"/>
      <c r="D857" s="13"/>
      <c r="E857" s="14"/>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2.75" customHeight="1" x14ac:dyDescent="0.3">
      <c r="A858" s="14"/>
      <c r="B858" s="13"/>
      <c r="C858" s="14"/>
      <c r="D858" s="13"/>
      <c r="E858" s="14"/>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2.75" customHeight="1" x14ac:dyDescent="0.3">
      <c r="A859" s="14"/>
      <c r="B859" s="13"/>
      <c r="C859" s="14"/>
      <c r="D859" s="13"/>
      <c r="E859" s="14"/>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2.75" customHeight="1" x14ac:dyDescent="0.3">
      <c r="A860" s="14"/>
      <c r="B860" s="13"/>
      <c r="C860" s="14"/>
      <c r="D860" s="13"/>
      <c r="E860" s="14"/>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2.75" customHeight="1" x14ac:dyDescent="0.3">
      <c r="A861" s="14"/>
      <c r="B861" s="13"/>
      <c r="C861" s="14"/>
      <c r="D861" s="13"/>
      <c r="E861" s="14"/>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2.75" customHeight="1" x14ac:dyDescent="0.3">
      <c r="A862" s="14"/>
      <c r="B862" s="13"/>
      <c r="C862" s="14"/>
      <c r="D862" s="13"/>
      <c r="E862" s="14"/>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2.75" customHeight="1" x14ac:dyDescent="0.3">
      <c r="A863" s="14"/>
      <c r="B863" s="13"/>
      <c r="C863" s="14"/>
      <c r="D863" s="13"/>
      <c r="E863" s="14"/>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2.75" customHeight="1" x14ac:dyDescent="0.3">
      <c r="A864" s="14"/>
      <c r="B864" s="13"/>
      <c r="C864" s="14"/>
      <c r="D864" s="13"/>
      <c r="E864" s="14"/>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2.75" customHeight="1" x14ac:dyDescent="0.3">
      <c r="A865" s="14"/>
      <c r="B865" s="13"/>
      <c r="C865" s="14"/>
      <c r="D865" s="13"/>
      <c r="E865" s="14"/>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2.75" customHeight="1" x14ac:dyDescent="0.3">
      <c r="A866" s="14"/>
      <c r="B866" s="13"/>
      <c r="C866" s="14"/>
      <c r="D866" s="13"/>
      <c r="E866" s="14"/>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2.75" customHeight="1" x14ac:dyDescent="0.3">
      <c r="A867" s="14"/>
      <c r="B867" s="13"/>
      <c r="C867" s="14"/>
      <c r="D867" s="13"/>
      <c r="E867" s="14"/>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2.75" customHeight="1" x14ac:dyDescent="0.3">
      <c r="A868" s="14"/>
      <c r="B868" s="13"/>
      <c r="C868" s="14"/>
      <c r="D868" s="13"/>
      <c r="E868" s="14"/>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2.75" customHeight="1" x14ac:dyDescent="0.3">
      <c r="A869" s="14"/>
      <c r="B869" s="13"/>
      <c r="C869" s="14"/>
      <c r="D869" s="13"/>
      <c r="E869" s="14"/>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2.75" customHeight="1" x14ac:dyDescent="0.3">
      <c r="A870" s="14"/>
      <c r="B870" s="13"/>
      <c r="C870" s="14"/>
      <c r="D870" s="13"/>
      <c r="E870" s="14"/>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2.75" customHeight="1" x14ac:dyDescent="0.3">
      <c r="A871" s="14"/>
      <c r="B871" s="13"/>
      <c r="C871" s="14"/>
      <c r="D871" s="13"/>
      <c r="E871" s="14"/>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2.75" customHeight="1" x14ac:dyDescent="0.3">
      <c r="A872" s="14"/>
      <c r="B872" s="13"/>
      <c r="C872" s="14"/>
      <c r="D872" s="13"/>
      <c r="E872" s="14"/>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2.75" customHeight="1" x14ac:dyDescent="0.3">
      <c r="A873" s="14"/>
      <c r="B873" s="13"/>
      <c r="C873" s="14"/>
      <c r="D873" s="13"/>
      <c r="E873" s="14"/>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2.75" customHeight="1" x14ac:dyDescent="0.3">
      <c r="A874" s="14"/>
      <c r="B874" s="13"/>
      <c r="C874" s="14"/>
      <c r="D874" s="13"/>
      <c r="E874" s="14"/>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2.75" customHeight="1" x14ac:dyDescent="0.3">
      <c r="A875" s="14"/>
      <c r="B875" s="13"/>
      <c r="C875" s="14"/>
      <c r="D875" s="13"/>
      <c r="E875" s="14"/>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2.75" customHeight="1" x14ac:dyDescent="0.3">
      <c r="A876" s="14"/>
      <c r="B876" s="13"/>
      <c r="C876" s="14"/>
      <c r="D876" s="13"/>
      <c r="E876" s="14"/>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2.75" customHeight="1" x14ac:dyDescent="0.3">
      <c r="A877" s="14"/>
      <c r="B877" s="13"/>
      <c r="C877" s="14"/>
      <c r="D877" s="13"/>
      <c r="E877" s="14"/>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2.75" customHeight="1" x14ac:dyDescent="0.3">
      <c r="A878" s="14"/>
      <c r="B878" s="13"/>
      <c r="C878" s="14"/>
      <c r="D878" s="13"/>
      <c r="E878" s="14"/>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2.75" customHeight="1" x14ac:dyDescent="0.3">
      <c r="A879" s="14"/>
      <c r="B879" s="13"/>
      <c r="C879" s="14"/>
      <c r="D879" s="13"/>
      <c r="E879" s="14"/>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2.75" customHeight="1" x14ac:dyDescent="0.3">
      <c r="A880" s="14"/>
      <c r="B880" s="13"/>
      <c r="C880" s="14"/>
      <c r="D880" s="13"/>
      <c r="E880" s="14"/>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2.75" customHeight="1" x14ac:dyDescent="0.3">
      <c r="A881" s="14"/>
      <c r="B881" s="13"/>
      <c r="C881" s="14"/>
      <c r="D881" s="13"/>
      <c r="E881" s="14"/>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2.75" customHeight="1" x14ac:dyDescent="0.3">
      <c r="A882" s="14"/>
      <c r="B882" s="13"/>
      <c r="C882" s="14"/>
      <c r="D882" s="13"/>
      <c r="E882" s="14"/>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2.75" customHeight="1" x14ac:dyDescent="0.3">
      <c r="A883" s="14"/>
      <c r="B883" s="13"/>
      <c r="C883" s="14"/>
      <c r="D883" s="13"/>
      <c r="E883" s="14"/>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2.75" customHeight="1" x14ac:dyDescent="0.3">
      <c r="A884" s="14"/>
      <c r="B884" s="13"/>
      <c r="C884" s="14"/>
      <c r="D884" s="13"/>
      <c r="E884" s="14"/>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2.75" customHeight="1" x14ac:dyDescent="0.3">
      <c r="A885" s="14"/>
      <c r="B885" s="13"/>
      <c r="C885" s="14"/>
      <c r="D885" s="13"/>
      <c r="E885" s="14"/>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2.75" customHeight="1" x14ac:dyDescent="0.3">
      <c r="A886" s="14"/>
      <c r="B886" s="13"/>
      <c r="C886" s="14"/>
      <c r="D886" s="13"/>
      <c r="E886" s="14"/>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2.75" customHeight="1" x14ac:dyDescent="0.3">
      <c r="A887" s="14"/>
      <c r="B887" s="13"/>
      <c r="C887" s="14"/>
      <c r="D887" s="13"/>
      <c r="E887" s="14"/>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2.75" customHeight="1" x14ac:dyDescent="0.3">
      <c r="A888" s="14"/>
      <c r="B888" s="13"/>
      <c r="C888" s="14"/>
      <c r="D888" s="13"/>
      <c r="E888" s="14"/>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2.75" customHeight="1" x14ac:dyDescent="0.3">
      <c r="A889" s="14"/>
      <c r="B889" s="13"/>
      <c r="C889" s="14"/>
      <c r="D889" s="13"/>
      <c r="E889" s="14"/>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2.75" customHeight="1" x14ac:dyDescent="0.3">
      <c r="A890" s="14"/>
      <c r="B890" s="13"/>
      <c r="C890" s="14"/>
      <c r="D890" s="13"/>
      <c r="E890" s="14"/>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2.75" customHeight="1" x14ac:dyDescent="0.3">
      <c r="A891" s="14"/>
      <c r="B891" s="13"/>
      <c r="C891" s="14"/>
      <c r="D891" s="13"/>
      <c r="E891" s="14"/>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2.75" customHeight="1" x14ac:dyDescent="0.3">
      <c r="A892" s="14"/>
      <c r="B892" s="13"/>
      <c r="C892" s="14"/>
      <c r="D892" s="13"/>
      <c r="E892" s="14"/>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2.75" customHeight="1" x14ac:dyDescent="0.3">
      <c r="A893" s="14"/>
      <c r="B893" s="13"/>
      <c r="C893" s="14"/>
      <c r="D893" s="13"/>
      <c r="E893" s="14"/>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2.75" customHeight="1" x14ac:dyDescent="0.3">
      <c r="A894" s="14"/>
      <c r="B894" s="13"/>
      <c r="C894" s="14"/>
      <c r="D894" s="13"/>
      <c r="E894" s="14"/>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2.75" customHeight="1" x14ac:dyDescent="0.3">
      <c r="A895" s="14"/>
      <c r="B895" s="13"/>
      <c r="C895" s="14"/>
      <c r="D895" s="13"/>
      <c r="E895" s="14"/>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2.75" customHeight="1" x14ac:dyDescent="0.3">
      <c r="A896" s="14"/>
      <c r="B896" s="13"/>
      <c r="C896" s="14"/>
      <c r="D896" s="13"/>
      <c r="E896" s="14"/>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2.75" customHeight="1" x14ac:dyDescent="0.3">
      <c r="A897" s="14"/>
      <c r="B897" s="13"/>
      <c r="C897" s="14"/>
      <c r="D897" s="13"/>
      <c r="E897" s="14"/>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2.75" customHeight="1" x14ac:dyDescent="0.3">
      <c r="A898" s="14"/>
      <c r="B898" s="13"/>
      <c r="C898" s="14"/>
      <c r="D898" s="13"/>
      <c r="E898" s="14"/>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2.75" customHeight="1" x14ac:dyDescent="0.3">
      <c r="A899" s="14"/>
      <c r="B899" s="13"/>
      <c r="C899" s="14"/>
      <c r="D899" s="13"/>
      <c r="E899" s="14"/>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2.75" customHeight="1" x14ac:dyDescent="0.3">
      <c r="A900" s="14"/>
      <c r="B900" s="13"/>
      <c r="C900" s="14"/>
      <c r="D900" s="13"/>
      <c r="E900" s="14"/>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2.75" customHeight="1" x14ac:dyDescent="0.3">
      <c r="A901" s="14"/>
      <c r="B901" s="13"/>
      <c r="C901" s="14"/>
      <c r="D901" s="13"/>
      <c r="E901" s="14"/>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2.75" customHeight="1" x14ac:dyDescent="0.3">
      <c r="A902" s="14"/>
      <c r="B902" s="13"/>
      <c r="C902" s="14"/>
      <c r="D902" s="13"/>
      <c r="E902" s="14"/>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2.75" customHeight="1" x14ac:dyDescent="0.3">
      <c r="A903" s="14"/>
      <c r="B903" s="13"/>
      <c r="C903" s="14"/>
      <c r="D903" s="13"/>
      <c r="E903" s="14"/>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2.75" customHeight="1" x14ac:dyDescent="0.3">
      <c r="A904" s="14"/>
      <c r="B904" s="13"/>
      <c r="C904" s="14"/>
      <c r="D904" s="13"/>
      <c r="E904" s="14"/>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2.75" customHeight="1" x14ac:dyDescent="0.3">
      <c r="A905" s="14"/>
      <c r="B905" s="13"/>
      <c r="C905" s="14"/>
      <c r="D905" s="13"/>
      <c r="E905" s="14"/>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2.75" customHeight="1" x14ac:dyDescent="0.3">
      <c r="A906" s="14"/>
      <c r="B906" s="13"/>
      <c r="C906" s="14"/>
      <c r="D906" s="13"/>
      <c r="E906" s="14"/>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2.75" customHeight="1" x14ac:dyDescent="0.3">
      <c r="A907" s="14"/>
      <c r="B907" s="13"/>
      <c r="C907" s="14"/>
      <c r="D907" s="13"/>
      <c r="E907" s="14"/>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2.75" customHeight="1" x14ac:dyDescent="0.3">
      <c r="A908" s="14"/>
      <c r="B908" s="13"/>
      <c r="C908" s="14"/>
      <c r="D908" s="13"/>
      <c r="E908" s="14"/>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2.75" customHeight="1" x14ac:dyDescent="0.3">
      <c r="A909" s="14"/>
      <c r="B909" s="13"/>
      <c r="C909" s="14"/>
      <c r="D909" s="13"/>
      <c r="E909" s="14"/>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2.75" customHeight="1" x14ac:dyDescent="0.3">
      <c r="A910" s="14"/>
      <c r="B910" s="13"/>
      <c r="C910" s="14"/>
      <c r="D910" s="13"/>
      <c r="E910" s="14"/>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2.75" customHeight="1" x14ac:dyDescent="0.3">
      <c r="A911" s="14"/>
      <c r="B911" s="13"/>
      <c r="C911" s="14"/>
      <c r="D911" s="13"/>
      <c r="E911" s="14"/>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2.75" customHeight="1" x14ac:dyDescent="0.3">
      <c r="A912" s="14"/>
      <c r="B912" s="13"/>
      <c r="C912" s="14"/>
      <c r="D912" s="13"/>
      <c r="E912" s="14"/>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2.75" customHeight="1" x14ac:dyDescent="0.3">
      <c r="A913" s="14"/>
      <c r="B913" s="13"/>
      <c r="C913" s="14"/>
      <c r="D913" s="13"/>
      <c r="E913" s="14"/>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2.75" customHeight="1" x14ac:dyDescent="0.3">
      <c r="A914" s="14"/>
      <c r="B914" s="13"/>
      <c r="C914" s="14"/>
      <c r="D914" s="13"/>
      <c r="E914" s="14"/>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2.75" customHeight="1" x14ac:dyDescent="0.3">
      <c r="A915" s="14"/>
      <c r="B915" s="13"/>
      <c r="C915" s="14"/>
      <c r="D915" s="13"/>
      <c r="E915" s="14"/>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2.75" customHeight="1" x14ac:dyDescent="0.3">
      <c r="A916" s="14"/>
      <c r="B916" s="13"/>
      <c r="C916" s="14"/>
      <c r="D916" s="13"/>
      <c r="E916" s="14"/>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2.75" customHeight="1" x14ac:dyDescent="0.3">
      <c r="A917" s="14"/>
      <c r="B917" s="13"/>
      <c r="C917" s="14"/>
      <c r="D917" s="13"/>
      <c r="E917" s="14"/>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2.75" customHeight="1" x14ac:dyDescent="0.3">
      <c r="A918" s="14"/>
      <c r="B918" s="13"/>
      <c r="C918" s="14"/>
      <c r="D918" s="13"/>
      <c r="E918" s="14"/>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2.75" customHeight="1" x14ac:dyDescent="0.3">
      <c r="A919" s="14"/>
      <c r="B919" s="13"/>
      <c r="C919" s="14"/>
      <c r="D919" s="13"/>
      <c r="E919" s="14"/>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2.75" customHeight="1" x14ac:dyDescent="0.3">
      <c r="A920" s="14"/>
      <c r="B920" s="13"/>
      <c r="C920" s="14"/>
      <c r="D920" s="13"/>
      <c r="E920" s="14"/>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2.75" customHeight="1" x14ac:dyDescent="0.3">
      <c r="A921" s="14"/>
      <c r="B921" s="13"/>
      <c r="C921" s="14"/>
      <c r="D921" s="13"/>
      <c r="E921" s="14"/>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2.75" customHeight="1" x14ac:dyDescent="0.3">
      <c r="A922" s="14"/>
      <c r="B922" s="13"/>
      <c r="C922" s="14"/>
      <c r="D922" s="13"/>
      <c r="E922" s="14"/>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2.75" customHeight="1" x14ac:dyDescent="0.3">
      <c r="A923" s="14"/>
      <c r="B923" s="13"/>
      <c r="C923" s="14"/>
      <c r="D923" s="13"/>
      <c r="E923" s="14"/>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2.75" customHeight="1" x14ac:dyDescent="0.3">
      <c r="A924" s="14"/>
      <c r="B924" s="13"/>
      <c r="C924" s="14"/>
      <c r="D924" s="13"/>
      <c r="E924" s="14"/>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2.75" customHeight="1" x14ac:dyDescent="0.3">
      <c r="A925" s="14"/>
      <c r="B925" s="13"/>
      <c r="C925" s="14"/>
      <c r="D925" s="13"/>
      <c r="E925" s="14"/>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2.75" customHeight="1" x14ac:dyDescent="0.3">
      <c r="A926" s="14"/>
      <c r="B926" s="13"/>
      <c r="C926" s="14"/>
      <c r="D926" s="13"/>
      <c r="E926" s="14"/>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2.75" customHeight="1" x14ac:dyDescent="0.3">
      <c r="A927" s="14"/>
      <c r="B927" s="13"/>
      <c r="C927" s="14"/>
      <c r="D927" s="13"/>
      <c r="E927" s="14"/>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2.75" customHeight="1" x14ac:dyDescent="0.3">
      <c r="A928" s="14"/>
      <c r="B928" s="13"/>
      <c r="C928" s="14"/>
      <c r="D928" s="13"/>
      <c r="E928" s="14"/>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2.75" customHeight="1" x14ac:dyDescent="0.3">
      <c r="A929" s="14"/>
      <c r="B929" s="13"/>
      <c r="C929" s="14"/>
      <c r="D929" s="13"/>
      <c r="E929" s="14"/>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2.75" customHeight="1" x14ac:dyDescent="0.3">
      <c r="A930" s="14"/>
      <c r="B930" s="13"/>
      <c r="C930" s="14"/>
      <c r="D930" s="13"/>
      <c r="E930" s="14"/>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2.75" customHeight="1" x14ac:dyDescent="0.3">
      <c r="A931" s="14"/>
      <c r="B931" s="13"/>
      <c r="C931" s="14"/>
      <c r="D931" s="13"/>
      <c r="E931" s="14"/>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2.75" customHeight="1" x14ac:dyDescent="0.3">
      <c r="A932" s="14"/>
      <c r="B932" s="13"/>
      <c r="C932" s="14"/>
      <c r="D932" s="13"/>
      <c r="E932" s="14"/>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2.75" customHeight="1" x14ac:dyDescent="0.3">
      <c r="A933" s="14"/>
      <c r="B933" s="13"/>
      <c r="C933" s="14"/>
      <c r="D933" s="13"/>
      <c r="E933" s="14"/>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2.75" customHeight="1" x14ac:dyDescent="0.3">
      <c r="A934" s="14"/>
      <c r="B934" s="13"/>
      <c r="C934" s="14"/>
      <c r="D934" s="13"/>
      <c r="E934" s="14"/>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2.75" customHeight="1" x14ac:dyDescent="0.3">
      <c r="A935" s="14"/>
      <c r="B935" s="13"/>
      <c r="C935" s="14"/>
      <c r="D935" s="13"/>
      <c r="E935" s="14"/>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2.75" customHeight="1" x14ac:dyDescent="0.3">
      <c r="A936" s="14"/>
      <c r="B936" s="13"/>
      <c r="C936" s="14"/>
      <c r="D936" s="13"/>
      <c r="E936" s="14"/>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2.75" customHeight="1" x14ac:dyDescent="0.3">
      <c r="A937" s="14"/>
      <c r="B937" s="13"/>
      <c r="C937" s="14"/>
      <c r="D937" s="13"/>
      <c r="E937" s="14"/>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2.75" customHeight="1" x14ac:dyDescent="0.3">
      <c r="A938" s="14"/>
      <c r="B938" s="13"/>
      <c r="C938" s="14"/>
      <c r="D938" s="13"/>
      <c r="E938" s="14"/>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2.75" customHeight="1" x14ac:dyDescent="0.3">
      <c r="A939" s="14"/>
      <c r="B939" s="13"/>
      <c r="C939" s="14"/>
      <c r="D939" s="13"/>
      <c r="E939" s="14"/>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2.75" customHeight="1" x14ac:dyDescent="0.3">
      <c r="A940" s="14"/>
      <c r="B940" s="13"/>
      <c r="C940" s="14"/>
      <c r="D940" s="13"/>
      <c r="E940" s="14"/>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2.75" customHeight="1" x14ac:dyDescent="0.3">
      <c r="A941" s="14"/>
      <c r="B941" s="13"/>
      <c r="C941" s="14"/>
      <c r="D941" s="13"/>
      <c r="E941" s="14"/>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2.75" customHeight="1" x14ac:dyDescent="0.3">
      <c r="A942" s="14"/>
      <c r="B942" s="13"/>
      <c r="C942" s="14"/>
      <c r="D942" s="13"/>
      <c r="E942" s="14"/>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2.75" customHeight="1" x14ac:dyDescent="0.3">
      <c r="A943" s="14"/>
      <c r="B943" s="13"/>
      <c r="C943" s="14"/>
      <c r="D943" s="13"/>
      <c r="E943" s="14"/>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2.75" customHeight="1" x14ac:dyDescent="0.3">
      <c r="A944" s="14"/>
      <c r="B944" s="13"/>
      <c r="C944" s="14"/>
      <c r="D944" s="13"/>
      <c r="E944" s="14"/>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2.75" customHeight="1" x14ac:dyDescent="0.3">
      <c r="A945" s="14"/>
      <c r="B945" s="13"/>
      <c r="C945" s="14"/>
      <c r="D945" s="13"/>
      <c r="E945" s="14"/>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2.75" customHeight="1" x14ac:dyDescent="0.3">
      <c r="A946" s="14"/>
      <c r="B946" s="13"/>
      <c r="C946" s="14"/>
      <c r="D946" s="13"/>
      <c r="E946" s="14"/>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2.75" customHeight="1" x14ac:dyDescent="0.3">
      <c r="A947" s="14"/>
      <c r="B947" s="13"/>
      <c r="C947" s="14"/>
      <c r="D947" s="13"/>
      <c r="E947" s="14"/>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2.75" customHeight="1" x14ac:dyDescent="0.3">
      <c r="A948" s="14"/>
      <c r="B948" s="13"/>
      <c r="C948" s="14"/>
      <c r="D948" s="13"/>
      <c r="E948" s="14"/>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2.75" customHeight="1" x14ac:dyDescent="0.3">
      <c r="A949" s="14"/>
      <c r="B949" s="13"/>
      <c r="C949" s="14"/>
      <c r="D949" s="13"/>
      <c r="E949" s="14"/>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2.75" customHeight="1" x14ac:dyDescent="0.3">
      <c r="A950" s="14"/>
      <c r="B950" s="13"/>
      <c r="C950" s="14"/>
      <c r="D950" s="13"/>
      <c r="E950" s="14"/>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2.75" customHeight="1" x14ac:dyDescent="0.3">
      <c r="A951" s="14"/>
      <c r="B951" s="13"/>
      <c r="C951" s="14"/>
      <c r="D951" s="13"/>
      <c r="E951" s="14"/>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2.75" customHeight="1" x14ac:dyDescent="0.3">
      <c r="A952" s="14"/>
      <c r="B952" s="13"/>
      <c r="C952" s="14"/>
      <c r="D952" s="13"/>
      <c r="E952" s="14"/>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2.75" customHeight="1" x14ac:dyDescent="0.3">
      <c r="A953" s="14"/>
      <c r="B953" s="13"/>
      <c r="C953" s="14"/>
      <c r="D953" s="13"/>
      <c r="E953" s="14"/>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2.75" customHeight="1" x14ac:dyDescent="0.3">
      <c r="A954" s="14"/>
      <c r="B954" s="13"/>
      <c r="C954" s="14"/>
      <c r="D954" s="13"/>
      <c r="E954" s="14"/>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2.75" customHeight="1" x14ac:dyDescent="0.3">
      <c r="A955" s="14"/>
      <c r="B955" s="13"/>
      <c r="C955" s="14"/>
      <c r="D955" s="13"/>
      <c r="E955" s="14"/>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2.75" customHeight="1" x14ac:dyDescent="0.3">
      <c r="A956" s="14"/>
      <c r="B956" s="13"/>
      <c r="C956" s="14"/>
      <c r="D956" s="13"/>
      <c r="E956" s="14"/>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2.75" customHeight="1" x14ac:dyDescent="0.3">
      <c r="A957" s="14"/>
      <c r="B957" s="13"/>
      <c r="C957" s="14"/>
      <c r="D957" s="13"/>
      <c r="E957" s="14"/>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2.75" customHeight="1" x14ac:dyDescent="0.3">
      <c r="A958" s="14"/>
      <c r="B958" s="13"/>
      <c r="C958" s="14"/>
      <c r="D958" s="13"/>
      <c r="E958" s="14"/>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2.75" customHeight="1" x14ac:dyDescent="0.3">
      <c r="A959" s="14"/>
      <c r="B959" s="13"/>
      <c r="C959" s="14"/>
      <c r="D959" s="13"/>
      <c r="E959" s="14"/>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2.75" customHeight="1" x14ac:dyDescent="0.3">
      <c r="A960" s="14"/>
      <c r="B960" s="13"/>
      <c r="C960" s="14"/>
      <c r="D960" s="13"/>
      <c r="E960" s="14"/>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2.75" customHeight="1" x14ac:dyDescent="0.3">
      <c r="A961" s="14"/>
      <c r="B961" s="13"/>
      <c r="C961" s="14"/>
      <c r="D961" s="13"/>
      <c r="E961" s="14"/>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2.75" customHeight="1" x14ac:dyDescent="0.3">
      <c r="A962" s="14"/>
      <c r="B962" s="13"/>
      <c r="C962" s="14"/>
      <c r="D962" s="13"/>
      <c r="E962" s="14"/>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2.75" customHeight="1" x14ac:dyDescent="0.3">
      <c r="A963" s="14"/>
      <c r="B963" s="13"/>
      <c r="C963" s="14"/>
      <c r="D963" s="13"/>
      <c r="E963" s="14"/>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2.75" customHeight="1" x14ac:dyDescent="0.3">
      <c r="A964" s="14"/>
      <c r="B964" s="13"/>
      <c r="C964" s="14"/>
      <c r="D964" s="13"/>
      <c r="E964" s="14"/>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2.75" customHeight="1" x14ac:dyDescent="0.3">
      <c r="A965" s="14"/>
      <c r="B965" s="13"/>
      <c r="C965" s="14"/>
      <c r="D965" s="13"/>
      <c r="E965" s="14"/>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2.75" customHeight="1" x14ac:dyDescent="0.3">
      <c r="A966" s="14"/>
      <c r="B966" s="13"/>
      <c r="C966" s="14"/>
      <c r="D966" s="13"/>
      <c r="E966" s="14"/>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2.75" customHeight="1" x14ac:dyDescent="0.3">
      <c r="A967" s="14"/>
      <c r="B967" s="13"/>
      <c r="C967" s="14"/>
      <c r="D967" s="13"/>
      <c r="E967" s="14"/>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2.75" customHeight="1" x14ac:dyDescent="0.3">
      <c r="A968" s="14"/>
      <c r="B968" s="13"/>
      <c r="C968" s="14"/>
      <c r="D968" s="13"/>
      <c r="E968" s="14"/>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2.75" customHeight="1" x14ac:dyDescent="0.3">
      <c r="A969" s="14"/>
      <c r="B969" s="13"/>
      <c r="C969" s="14"/>
      <c r="D969" s="13"/>
      <c r="E969" s="14"/>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2.75" customHeight="1" x14ac:dyDescent="0.3">
      <c r="A970" s="14"/>
      <c r="B970" s="13"/>
      <c r="C970" s="14"/>
      <c r="D970" s="13"/>
      <c r="E970" s="14"/>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2.75" customHeight="1" x14ac:dyDescent="0.3">
      <c r="A971" s="14"/>
      <c r="B971" s="13"/>
      <c r="C971" s="14"/>
      <c r="D971" s="13"/>
      <c r="E971" s="14"/>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2.75" customHeight="1" x14ac:dyDescent="0.3">
      <c r="A972" s="14"/>
      <c r="B972" s="13"/>
      <c r="C972" s="14"/>
      <c r="D972" s="13"/>
      <c r="E972" s="14"/>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2.75" customHeight="1" x14ac:dyDescent="0.3">
      <c r="A973" s="14"/>
      <c r="B973" s="13"/>
      <c r="C973" s="14"/>
      <c r="D973" s="13"/>
      <c r="E973" s="14"/>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2.75" customHeight="1" x14ac:dyDescent="0.3">
      <c r="A974" s="14"/>
      <c r="B974" s="13"/>
      <c r="C974" s="14"/>
      <c r="D974" s="13"/>
      <c r="E974" s="14"/>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2.75" customHeight="1" x14ac:dyDescent="0.3">
      <c r="A975" s="14"/>
      <c r="B975" s="13"/>
      <c r="C975" s="14"/>
      <c r="D975" s="13"/>
      <c r="E975" s="14"/>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2.75" customHeight="1" x14ac:dyDescent="0.3">
      <c r="A976" s="14"/>
      <c r="B976" s="13"/>
      <c r="C976" s="14"/>
      <c r="D976" s="13"/>
      <c r="E976" s="14"/>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2.75" customHeight="1" x14ac:dyDescent="0.3">
      <c r="A977" s="14"/>
      <c r="B977" s="13"/>
      <c r="C977" s="14"/>
      <c r="D977" s="13"/>
      <c r="E977" s="14"/>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2.75" customHeight="1" x14ac:dyDescent="0.3">
      <c r="A978" s="14"/>
      <c r="B978" s="13"/>
      <c r="C978" s="14"/>
      <c r="D978" s="13"/>
      <c r="E978" s="14"/>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2.75" customHeight="1" x14ac:dyDescent="0.3">
      <c r="A979" s="14"/>
      <c r="B979" s="13"/>
      <c r="C979" s="14"/>
      <c r="D979" s="13"/>
      <c r="E979" s="14"/>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2.75" customHeight="1" x14ac:dyDescent="0.3">
      <c r="A980" s="14"/>
      <c r="B980" s="13"/>
      <c r="C980" s="14"/>
      <c r="D980" s="13"/>
      <c r="E980" s="14"/>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2.75" customHeight="1" x14ac:dyDescent="0.3">
      <c r="A981" s="14"/>
      <c r="B981" s="13"/>
      <c r="C981" s="14"/>
      <c r="D981" s="13"/>
      <c r="E981" s="14"/>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2.75" customHeight="1" x14ac:dyDescent="0.3">
      <c r="A982" s="14"/>
      <c r="B982" s="13"/>
      <c r="C982" s="14"/>
      <c r="D982" s="13"/>
      <c r="E982" s="14"/>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2.75" customHeight="1" x14ac:dyDescent="0.3">
      <c r="A983" s="14"/>
      <c r="B983" s="13"/>
      <c r="C983" s="14"/>
      <c r="D983" s="13"/>
      <c r="E983" s="14"/>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2.75" customHeight="1" x14ac:dyDescent="0.3">
      <c r="A984" s="14"/>
      <c r="B984" s="13"/>
      <c r="C984" s="14"/>
      <c r="D984" s="13"/>
      <c r="E984" s="14"/>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2.75" customHeight="1" x14ac:dyDescent="0.3">
      <c r="A985" s="14"/>
      <c r="B985" s="13"/>
      <c r="C985" s="14"/>
      <c r="D985" s="13"/>
      <c r="E985" s="14"/>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2.75" customHeight="1" x14ac:dyDescent="0.3">
      <c r="A986" s="14"/>
      <c r="B986" s="13"/>
      <c r="C986" s="14"/>
      <c r="D986" s="13"/>
      <c r="E986" s="14"/>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2.75" customHeight="1" x14ac:dyDescent="0.3">
      <c r="A987" s="14"/>
      <c r="B987" s="13"/>
      <c r="C987" s="14"/>
      <c r="D987" s="13"/>
      <c r="E987" s="14"/>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2.75" customHeight="1" x14ac:dyDescent="0.3">
      <c r="A988" s="14"/>
      <c r="B988" s="13"/>
      <c r="C988" s="14"/>
      <c r="D988" s="13"/>
      <c r="E988" s="14"/>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2.75" customHeight="1" x14ac:dyDescent="0.3">
      <c r="A989" s="14"/>
      <c r="B989" s="13"/>
      <c r="C989" s="14"/>
      <c r="D989" s="13"/>
      <c r="E989" s="14"/>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2.75" customHeight="1" x14ac:dyDescent="0.3">
      <c r="A990" s="14"/>
      <c r="B990" s="13"/>
      <c r="C990" s="14"/>
      <c r="D990" s="13"/>
      <c r="E990" s="14"/>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2.75" customHeight="1" x14ac:dyDescent="0.3">
      <c r="A991" s="14"/>
      <c r="B991" s="13"/>
      <c r="C991" s="14"/>
      <c r="D991" s="13"/>
      <c r="E991" s="14"/>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2.75" customHeight="1" x14ac:dyDescent="0.3">
      <c r="A992" s="14"/>
      <c r="B992" s="13"/>
      <c r="C992" s="14"/>
      <c r="D992" s="13"/>
      <c r="E992" s="14"/>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2.75" customHeight="1" x14ac:dyDescent="0.3">
      <c r="A993" s="14"/>
      <c r="B993" s="13"/>
      <c r="C993" s="14"/>
      <c r="D993" s="13"/>
      <c r="E993" s="14"/>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2.75" customHeight="1" x14ac:dyDescent="0.3">
      <c r="A994" s="14"/>
      <c r="B994" s="13"/>
      <c r="C994" s="14"/>
      <c r="D994" s="13"/>
      <c r="E994" s="14"/>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2.75" customHeight="1" x14ac:dyDescent="0.3">
      <c r="A995" s="14"/>
      <c r="B995" s="13"/>
      <c r="C995" s="14"/>
      <c r="D995" s="13"/>
      <c r="E995" s="14"/>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2.75" customHeight="1" x14ac:dyDescent="0.3">
      <c r="A996" s="14"/>
      <c r="B996" s="13"/>
      <c r="C996" s="14"/>
      <c r="D996" s="13"/>
      <c r="E996" s="14"/>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2.75" customHeight="1" x14ac:dyDescent="0.3">
      <c r="A997" s="14"/>
      <c r="B997" s="13"/>
      <c r="C997" s="14"/>
      <c r="D997" s="13"/>
      <c r="E997" s="14"/>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2.75" customHeight="1" x14ac:dyDescent="0.3">
      <c r="A998" s="14"/>
      <c r="B998" s="13"/>
      <c r="C998" s="14"/>
      <c r="D998" s="13"/>
      <c r="E998" s="14"/>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2.75" customHeight="1" x14ac:dyDescent="0.3">
      <c r="A999" s="14"/>
      <c r="B999" s="13"/>
      <c r="C999" s="14"/>
      <c r="D999" s="13"/>
      <c r="E999" s="14"/>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2.75" customHeight="1" x14ac:dyDescent="0.3">
      <c r="A1000" s="14"/>
      <c r="B1000" s="13"/>
      <c r="C1000" s="14"/>
      <c r="D1000" s="13"/>
      <c r="E1000" s="14"/>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4">
    <mergeCell ref="A1:F1"/>
    <mergeCell ref="A27:F27"/>
    <mergeCell ref="A42:F42"/>
    <mergeCell ref="I42:K4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44140625" defaultRowHeight="15" customHeight="1" x14ac:dyDescent="0.3"/>
  <cols>
    <col min="1" max="1" width="11.44140625" customWidth="1"/>
    <col min="2" max="2" width="18.33203125" customWidth="1"/>
    <col min="3" max="3" width="3.88671875" customWidth="1"/>
    <col min="4" max="4" width="136.109375" customWidth="1"/>
    <col min="5" max="5" width="48.109375" customWidth="1"/>
    <col min="6" max="26" width="11.44140625" customWidth="1"/>
  </cols>
  <sheetData>
    <row r="1" spans="1:26" ht="15.6" x14ac:dyDescent="0.3">
      <c r="A1" s="23"/>
      <c r="B1" s="23"/>
      <c r="C1" s="24"/>
      <c r="D1" s="25"/>
      <c r="E1" s="23"/>
      <c r="F1" s="23"/>
      <c r="G1" s="23"/>
      <c r="H1" s="23"/>
      <c r="I1" s="23"/>
      <c r="J1" s="23"/>
      <c r="K1" s="23"/>
      <c r="L1" s="23"/>
      <c r="M1" s="23"/>
      <c r="N1" s="23"/>
      <c r="O1" s="23"/>
      <c r="P1" s="23"/>
      <c r="Q1" s="23"/>
      <c r="R1" s="23"/>
      <c r="S1" s="23"/>
      <c r="T1" s="23"/>
      <c r="U1" s="23"/>
      <c r="V1" s="23"/>
      <c r="W1" s="23"/>
      <c r="X1" s="23"/>
      <c r="Y1" s="23"/>
      <c r="Z1" s="23"/>
    </row>
    <row r="2" spans="1:26" ht="15.6" x14ac:dyDescent="0.3">
      <c r="A2" s="23"/>
      <c r="B2" s="23"/>
      <c r="C2" s="24"/>
      <c r="D2" s="25"/>
      <c r="E2" s="23"/>
      <c r="F2" s="23"/>
      <c r="G2" s="23"/>
      <c r="H2" s="23"/>
      <c r="I2" s="23"/>
      <c r="J2" s="23"/>
      <c r="K2" s="23"/>
      <c r="L2" s="23"/>
      <c r="M2" s="23"/>
      <c r="N2" s="23"/>
      <c r="O2" s="23"/>
      <c r="P2" s="23"/>
      <c r="Q2" s="23"/>
      <c r="R2" s="23"/>
      <c r="S2" s="23"/>
      <c r="T2" s="23"/>
      <c r="U2" s="23"/>
      <c r="V2" s="23"/>
      <c r="W2" s="23"/>
      <c r="X2" s="23"/>
      <c r="Y2" s="23"/>
      <c r="Z2" s="23"/>
    </row>
    <row r="3" spans="1:26" ht="15.6" x14ac:dyDescent="0.3">
      <c r="A3" s="23"/>
      <c r="B3" s="23" t="s">
        <v>85</v>
      </c>
      <c r="C3" s="24" t="s">
        <v>86</v>
      </c>
      <c r="D3" s="26"/>
      <c r="E3" s="23"/>
      <c r="F3" s="23"/>
      <c r="G3" s="23"/>
      <c r="H3" s="23"/>
      <c r="I3" s="23"/>
      <c r="J3" s="23"/>
      <c r="K3" s="23"/>
      <c r="L3" s="23"/>
      <c r="M3" s="23"/>
      <c r="N3" s="23"/>
      <c r="O3" s="23"/>
      <c r="P3" s="23"/>
      <c r="Q3" s="23"/>
      <c r="R3" s="23"/>
      <c r="S3" s="23"/>
      <c r="T3" s="23"/>
      <c r="U3" s="23"/>
      <c r="V3" s="23"/>
      <c r="W3" s="23"/>
      <c r="X3" s="23"/>
      <c r="Y3" s="23"/>
      <c r="Z3" s="23"/>
    </row>
    <row r="4" spans="1:26" ht="15.6" x14ac:dyDescent="0.3">
      <c r="A4" s="23"/>
      <c r="B4" s="23"/>
      <c r="C4" s="24"/>
      <c r="D4" s="25"/>
      <c r="E4" s="23"/>
      <c r="F4" s="23"/>
      <c r="G4" s="23"/>
      <c r="H4" s="23"/>
      <c r="I4" s="23"/>
      <c r="J4" s="23"/>
      <c r="K4" s="23"/>
      <c r="L4" s="23"/>
      <c r="M4" s="23"/>
      <c r="N4" s="23"/>
      <c r="O4" s="23"/>
      <c r="P4" s="23"/>
      <c r="Q4" s="23"/>
      <c r="R4" s="23"/>
      <c r="S4" s="23"/>
      <c r="T4" s="23"/>
      <c r="U4" s="23"/>
      <c r="V4" s="23"/>
      <c r="W4" s="23"/>
      <c r="X4" s="23"/>
      <c r="Y4" s="23"/>
      <c r="Z4" s="23"/>
    </row>
    <row r="5" spans="1:26" ht="15.6" x14ac:dyDescent="0.3">
      <c r="A5" s="23"/>
      <c r="B5" s="23" t="s">
        <v>87</v>
      </c>
      <c r="C5" s="24" t="s">
        <v>86</v>
      </c>
      <c r="D5" s="26"/>
      <c r="E5" s="23"/>
      <c r="F5" s="23"/>
      <c r="G5" s="23"/>
      <c r="H5" s="23"/>
      <c r="I5" s="23"/>
      <c r="J5" s="23"/>
      <c r="K5" s="23"/>
      <c r="L5" s="23"/>
      <c r="M5" s="23"/>
      <c r="N5" s="23"/>
      <c r="O5" s="23"/>
      <c r="P5" s="23"/>
      <c r="Q5" s="23"/>
      <c r="R5" s="23"/>
      <c r="S5" s="23"/>
      <c r="T5" s="23"/>
      <c r="U5" s="23"/>
      <c r="V5" s="23"/>
      <c r="W5" s="23"/>
      <c r="X5" s="23"/>
      <c r="Y5" s="23"/>
      <c r="Z5" s="23"/>
    </row>
    <row r="6" spans="1:26" ht="15.6" x14ac:dyDescent="0.3">
      <c r="A6" s="23"/>
      <c r="B6" s="23"/>
      <c r="C6" s="24"/>
      <c r="D6" s="25"/>
      <c r="E6" s="23"/>
      <c r="F6" s="23"/>
      <c r="G6" s="23"/>
      <c r="H6" s="23"/>
      <c r="I6" s="23"/>
      <c r="J6" s="23"/>
      <c r="K6" s="23"/>
      <c r="L6" s="23"/>
      <c r="M6" s="23"/>
      <c r="N6" s="23"/>
      <c r="O6" s="23"/>
      <c r="P6" s="23"/>
      <c r="Q6" s="23"/>
      <c r="R6" s="23"/>
      <c r="S6" s="23"/>
      <c r="T6" s="23"/>
      <c r="U6" s="23"/>
      <c r="V6" s="23"/>
      <c r="W6" s="23"/>
      <c r="X6" s="23"/>
      <c r="Y6" s="23"/>
      <c r="Z6" s="23"/>
    </row>
    <row r="7" spans="1:26" ht="15.6" x14ac:dyDescent="0.3">
      <c r="A7" s="23"/>
      <c r="B7" s="23" t="s">
        <v>88</v>
      </c>
      <c r="C7" s="24" t="s">
        <v>86</v>
      </c>
      <c r="D7" s="26"/>
      <c r="E7" s="23"/>
      <c r="F7" s="23"/>
      <c r="G7" s="23"/>
      <c r="H7" s="23"/>
      <c r="I7" s="23"/>
      <c r="J7" s="23"/>
      <c r="K7" s="23"/>
      <c r="L7" s="23"/>
      <c r="M7" s="23"/>
      <c r="N7" s="23"/>
      <c r="O7" s="23"/>
      <c r="P7" s="23"/>
      <c r="Q7" s="23"/>
      <c r="R7" s="23"/>
      <c r="S7" s="23"/>
      <c r="T7" s="23"/>
      <c r="U7" s="23"/>
      <c r="V7" s="23"/>
      <c r="W7" s="23"/>
      <c r="X7" s="23"/>
      <c r="Y7" s="23"/>
      <c r="Z7" s="23"/>
    </row>
    <row r="8" spans="1:26" ht="15.6" x14ac:dyDescent="0.3">
      <c r="A8" s="23"/>
      <c r="B8" s="23"/>
      <c r="C8" s="24"/>
      <c r="D8" s="25"/>
      <c r="E8" s="23"/>
      <c r="F8" s="23"/>
      <c r="G8" s="23"/>
      <c r="H8" s="23"/>
      <c r="I8" s="23"/>
      <c r="J8" s="23"/>
      <c r="K8" s="23"/>
      <c r="L8" s="23"/>
      <c r="M8" s="23"/>
      <c r="N8" s="23"/>
      <c r="O8" s="23"/>
      <c r="P8" s="23"/>
      <c r="Q8" s="23"/>
      <c r="R8" s="23"/>
      <c r="S8" s="23"/>
      <c r="T8" s="23"/>
      <c r="U8" s="23"/>
      <c r="V8" s="23"/>
      <c r="W8" s="23"/>
      <c r="X8" s="23"/>
      <c r="Y8" s="23"/>
      <c r="Z8" s="23"/>
    </row>
    <row r="9" spans="1:26" ht="15.6" x14ac:dyDescent="0.3">
      <c r="A9" s="23"/>
      <c r="B9" s="23" t="s">
        <v>89</v>
      </c>
      <c r="C9" s="24" t="s">
        <v>86</v>
      </c>
      <c r="D9" s="26"/>
      <c r="E9" s="23"/>
      <c r="F9" s="23"/>
      <c r="G9" s="23"/>
      <c r="H9" s="23"/>
      <c r="I9" s="23"/>
      <c r="J9" s="23"/>
      <c r="K9" s="23"/>
      <c r="L9" s="23"/>
      <c r="M9" s="23"/>
      <c r="N9" s="23"/>
      <c r="O9" s="23"/>
      <c r="P9" s="23"/>
      <c r="Q9" s="23"/>
      <c r="R9" s="23"/>
      <c r="S9" s="23"/>
      <c r="T9" s="23"/>
      <c r="U9" s="23"/>
      <c r="V9" s="23"/>
      <c r="W9" s="23"/>
      <c r="X9" s="23"/>
      <c r="Y9" s="23"/>
      <c r="Z9" s="23"/>
    </row>
    <row r="10" spans="1:26" ht="15.6" x14ac:dyDescent="0.3">
      <c r="A10" s="23"/>
      <c r="B10" s="23"/>
      <c r="C10" s="24"/>
      <c r="D10" s="25"/>
      <c r="E10" s="23"/>
      <c r="F10" s="23"/>
      <c r="G10" s="23"/>
      <c r="H10" s="23"/>
      <c r="I10" s="23"/>
      <c r="J10" s="23"/>
      <c r="K10" s="23"/>
      <c r="L10" s="23"/>
      <c r="M10" s="23"/>
      <c r="N10" s="23"/>
      <c r="O10" s="23"/>
      <c r="P10" s="23"/>
      <c r="Q10" s="23"/>
      <c r="R10" s="23"/>
      <c r="S10" s="23"/>
      <c r="T10" s="23"/>
      <c r="U10" s="23"/>
      <c r="V10" s="23"/>
      <c r="W10" s="23"/>
      <c r="X10" s="23"/>
      <c r="Y10" s="23"/>
      <c r="Z10" s="23"/>
    </row>
    <row r="11" spans="1:26" ht="15.6" x14ac:dyDescent="0.3">
      <c r="A11" s="23"/>
      <c r="B11" s="23" t="s">
        <v>90</v>
      </c>
      <c r="C11" s="24" t="s">
        <v>86</v>
      </c>
      <c r="D11" s="26"/>
      <c r="E11" s="23"/>
      <c r="F11" s="23"/>
      <c r="G11" s="23"/>
      <c r="H11" s="23"/>
      <c r="I11" s="23"/>
      <c r="J11" s="23"/>
      <c r="K11" s="23"/>
      <c r="L11" s="23"/>
      <c r="M11" s="23"/>
      <c r="N11" s="23"/>
      <c r="O11" s="23"/>
      <c r="P11" s="23"/>
      <c r="Q11" s="23"/>
      <c r="R11" s="23"/>
      <c r="S11" s="23"/>
      <c r="T11" s="23"/>
      <c r="U11" s="23"/>
      <c r="V11" s="23"/>
      <c r="W11" s="23"/>
      <c r="X11" s="23"/>
      <c r="Y11" s="23"/>
      <c r="Z11" s="23"/>
    </row>
    <row r="12" spans="1:26" ht="15.6" x14ac:dyDescent="0.3">
      <c r="A12" s="23"/>
      <c r="B12" s="23"/>
      <c r="C12" s="24"/>
      <c r="D12" s="25"/>
      <c r="E12" s="23"/>
      <c r="F12" s="23"/>
      <c r="G12" s="23"/>
      <c r="H12" s="23"/>
      <c r="I12" s="23"/>
      <c r="J12" s="23"/>
      <c r="K12" s="23"/>
      <c r="L12" s="23"/>
      <c r="M12" s="23"/>
      <c r="N12" s="23"/>
      <c r="O12" s="23"/>
      <c r="P12" s="23"/>
      <c r="Q12" s="23"/>
      <c r="R12" s="23"/>
      <c r="S12" s="23"/>
      <c r="T12" s="23"/>
      <c r="U12" s="23"/>
      <c r="V12" s="23"/>
      <c r="W12" s="23"/>
      <c r="X12" s="23"/>
      <c r="Y12" s="23"/>
      <c r="Z12" s="23"/>
    </row>
    <row r="13" spans="1:26" ht="15.6" x14ac:dyDescent="0.3">
      <c r="A13" s="23"/>
      <c r="B13" s="23"/>
      <c r="C13" s="24"/>
      <c r="D13" s="25"/>
      <c r="E13" s="23"/>
      <c r="F13" s="23"/>
      <c r="G13" s="23"/>
      <c r="H13" s="23"/>
      <c r="I13" s="23"/>
      <c r="J13" s="23"/>
      <c r="K13" s="23"/>
      <c r="L13" s="23"/>
      <c r="M13" s="23"/>
      <c r="N13" s="23"/>
      <c r="O13" s="23"/>
      <c r="P13" s="23"/>
      <c r="Q13" s="23"/>
      <c r="R13" s="23"/>
      <c r="S13" s="23"/>
      <c r="T13" s="23"/>
      <c r="U13" s="23"/>
      <c r="V13" s="23"/>
      <c r="W13" s="23"/>
      <c r="X13" s="23"/>
      <c r="Y13" s="23"/>
      <c r="Z13" s="23"/>
    </row>
    <row r="14" spans="1:26" ht="15.6" x14ac:dyDescent="0.3">
      <c r="A14" s="23"/>
      <c r="B14" s="23"/>
      <c r="C14" s="24"/>
      <c r="D14" s="25"/>
      <c r="E14" s="23"/>
      <c r="F14" s="23"/>
      <c r="G14" s="23"/>
      <c r="H14" s="23"/>
      <c r="I14" s="23"/>
      <c r="J14" s="23"/>
      <c r="K14" s="23"/>
      <c r="L14" s="23"/>
      <c r="M14" s="23"/>
      <c r="N14" s="23"/>
      <c r="O14" s="23"/>
      <c r="P14" s="23"/>
      <c r="Q14" s="23"/>
      <c r="R14" s="23"/>
      <c r="S14" s="23"/>
      <c r="T14" s="23"/>
      <c r="U14" s="23"/>
      <c r="V14" s="23"/>
      <c r="W14" s="23"/>
      <c r="X14" s="23"/>
      <c r="Y14" s="23"/>
      <c r="Z14" s="23"/>
    </row>
    <row r="15" spans="1:26" ht="15.6" x14ac:dyDescent="0.3">
      <c r="A15" s="23"/>
      <c r="B15" s="23"/>
      <c r="C15" s="24"/>
      <c r="D15" s="25"/>
      <c r="E15" s="23"/>
      <c r="F15" s="23"/>
      <c r="G15" s="23"/>
      <c r="H15" s="23"/>
      <c r="I15" s="23"/>
      <c r="J15" s="23"/>
      <c r="K15" s="23"/>
      <c r="L15" s="23"/>
      <c r="M15" s="23"/>
      <c r="N15" s="23"/>
      <c r="O15" s="23"/>
      <c r="P15" s="23"/>
      <c r="Q15" s="23"/>
      <c r="R15" s="23"/>
      <c r="S15" s="23"/>
      <c r="T15" s="23"/>
      <c r="U15" s="23"/>
      <c r="V15" s="23"/>
      <c r="W15" s="23"/>
      <c r="X15" s="23"/>
      <c r="Y15" s="23"/>
      <c r="Z15" s="23"/>
    </row>
    <row r="16" spans="1:26" ht="15.6" x14ac:dyDescent="0.3">
      <c r="A16" s="23"/>
      <c r="B16" s="23"/>
      <c r="C16" s="24"/>
      <c r="D16" s="25"/>
      <c r="E16" s="23"/>
      <c r="F16" s="23"/>
      <c r="G16" s="23"/>
      <c r="H16" s="23"/>
      <c r="I16" s="23"/>
      <c r="J16" s="23"/>
      <c r="K16" s="23"/>
      <c r="L16" s="23"/>
      <c r="M16" s="23"/>
      <c r="N16" s="23"/>
      <c r="O16" s="23"/>
      <c r="P16" s="23"/>
      <c r="Q16" s="23"/>
      <c r="R16" s="23"/>
      <c r="S16" s="23"/>
      <c r="T16" s="23"/>
      <c r="U16" s="23"/>
      <c r="V16" s="23"/>
      <c r="W16" s="23"/>
      <c r="X16" s="23"/>
      <c r="Y16" s="23"/>
      <c r="Z16" s="23"/>
    </row>
    <row r="17" spans="1:26" ht="15.6" x14ac:dyDescent="0.3">
      <c r="A17" s="23"/>
      <c r="B17" s="23"/>
      <c r="C17" s="24"/>
      <c r="D17" s="25"/>
      <c r="E17" s="23"/>
      <c r="F17" s="23"/>
      <c r="G17" s="23"/>
      <c r="H17" s="23"/>
      <c r="I17" s="23"/>
      <c r="J17" s="23"/>
      <c r="K17" s="23"/>
      <c r="L17" s="23"/>
      <c r="M17" s="23"/>
      <c r="N17" s="23"/>
      <c r="O17" s="23"/>
      <c r="P17" s="23"/>
      <c r="Q17" s="23"/>
      <c r="R17" s="23"/>
      <c r="S17" s="23"/>
      <c r="T17" s="23"/>
      <c r="U17" s="23"/>
      <c r="V17" s="23"/>
      <c r="W17" s="23"/>
      <c r="X17" s="23"/>
      <c r="Y17" s="23"/>
      <c r="Z17" s="23"/>
    </row>
    <row r="18" spans="1:26" ht="15.6" x14ac:dyDescent="0.3">
      <c r="A18" s="23"/>
      <c r="B18" s="23"/>
      <c r="C18" s="24"/>
      <c r="D18" s="25"/>
      <c r="E18" s="23"/>
      <c r="F18" s="23"/>
      <c r="G18" s="23"/>
      <c r="H18" s="23"/>
      <c r="I18" s="23"/>
      <c r="J18" s="23"/>
      <c r="K18" s="23"/>
      <c r="L18" s="23"/>
      <c r="M18" s="23"/>
      <c r="N18" s="23"/>
      <c r="O18" s="23"/>
      <c r="P18" s="23"/>
      <c r="Q18" s="23"/>
      <c r="R18" s="23"/>
      <c r="S18" s="23"/>
      <c r="T18" s="23"/>
      <c r="U18" s="23"/>
      <c r="V18" s="23"/>
      <c r="W18" s="23"/>
      <c r="X18" s="23"/>
      <c r="Y18" s="23"/>
      <c r="Z18" s="23"/>
    </row>
    <row r="19" spans="1:26" ht="15.6" x14ac:dyDescent="0.3">
      <c r="A19" s="23"/>
      <c r="B19" s="23"/>
      <c r="C19" s="24"/>
      <c r="D19" s="25"/>
      <c r="E19" s="23"/>
      <c r="F19" s="23"/>
      <c r="G19" s="23"/>
      <c r="H19" s="23"/>
      <c r="I19" s="23"/>
      <c r="J19" s="23"/>
      <c r="K19" s="23"/>
      <c r="L19" s="23"/>
      <c r="M19" s="23"/>
      <c r="N19" s="23"/>
      <c r="O19" s="23"/>
      <c r="P19" s="23"/>
      <c r="Q19" s="23"/>
      <c r="R19" s="23"/>
      <c r="S19" s="23"/>
      <c r="T19" s="23"/>
      <c r="U19" s="23"/>
      <c r="V19" s="23"/>
      <c r="W19" s="23"/>
      <c r="X19" s="23"/>
      <c r="Y19" s="23"/>
      <c r="Z19" s="23"/>
    </row>
    <row r="20" spans="1:26" ht="15.6" x14ac:dyDescent="0.3">
      <c r="A20" s="23"/>
      <c r="B20" s="23"/>
      <c r="C20" s="24"/>
      <c r="D20" s="25"/>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x14ac:dyDescent="0.3">
      <c r="A21" s="23"/>
      <c r="B21" s="23"/>
      <c r="C21" s="24"/>
      <c r="D21" s="25"/>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x14ac:dyDescent="0.3">
      <c r="A22" s="23"/>
      <c r="B22" s="23"/>
      <c r="C22" s="24"/>
      <c r="D22" s="25"/>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x14ac:dyDescent="0.3">
      <c r="A23" s="23"/>
      <c r="B23" s="23"/>
      <c r="C23" s="24"/>
      <c r="D23" s="25"/>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x14ac:dyDescent="0.3">
      <c r="A24" s="23"/>
      <c r="B24" s="23"/>
      <c r="C24" s="24"/>
      <c r="D24" s="25"/>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x14ac:dyDescent="0.3">
      <c r="A25" s="23"/>
      <c r="B25" s="23"/>
      <c r="C25" s="24"/>
      <c r="D25" s="25"/>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x14ac:dyDescent="0.3">
      <c r="A26" s="23"/>
      <c r="B26" s="23"/>
      <c r="C26" s="24"/>
      <c r="D26" s="25"/>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x14ac:dyDescent="0.3">
      <c r="A27" s="23"/>
      <c r="B27" s="23"/>
      <c r="C27" s="24"/>
      <c r="D27" s="25"/>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x14ac:dyDescent="0.3">
      <c r="A28" s="23"/>
      <c r="B28" s="23"/>
      <c r="C28" s="24"/>
      <c r="D28" s="25"/>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x14ac:dyDescent="0.3">
      <c r="A29" s="23"/>
      <c r="B29" s="23"/>
      <c r="C29" s="24"/>
      <c r="D29" s="25"/>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x14ac:dyDescent="0.3">
      <c r="A30" s="23"/>
      <c r="B30" s="23"/>
      <c r="C30" s="24"/>
      <c r="D30" s="25"/>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x14ac:dyDescent="0.3">
      <c r="A31" s="23"/>
      <c r="B31" s="23"/>
      <c r="C31" s="24"/>
      <c r="D31" s="25"/>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x14ac:dyDescent="0.3">
      <c r="A32" s="23"/>
      <c r="B32" s="23"/>
      <c r="C32" s="24"/>
      <c r="D32" s="25"/>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x14ac:dyDescent="0.3">
      <c r="A33" s="23"/>
      <c r="B33" s="23"/>
      <c r="C33" s="24"/>
      <c r="D33" s="25"/>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x14ac:dyDescent="0.3">
      <c r="A34" s="23"/>
      <c r="B34" s="23"/>
      <c r="C34" s="24"/>
      <c r="D34" s="25"/>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x14ac:dyDescent="0.3">
      <c r="A35" s="23"/>
      <c r="B35" s="23"/>
      <c r="C35" s="24"/>
      <c r="D35" s="25"/>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x14ac:dyDescent="0.3">
      <c r="A36" s="23"/>
      <c r="B36" s="23"/>
      <c r="C36" s="24"/>
      <c r="D36" s="25"/>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x14ac:dyDescent="0.3">
      <c r="A37" s="23"/>
      <c r="B37" s="23"/>
      <c r="C37" s="24"/>
      <c r="D37" s="25"/>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x14ac:dyDescent="0.3">
      <c r="A38" s="23"/>
      <c r="B38" s="23"/>
      <c r="C38" s="24"/>
      <c r="D38" s="25"/>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x14ac:dyDescent="0.3">
      <c r="A39" s="23"/>
      <c r="B39" s="23"/>
      <c r="C39" s="24"/>
      <c r="D39" s="25"/>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x14ac:dyDescent="0.3">
      <c r="A40" s="23"/>
      <c r="B40" s="23"/>
      <c r="C40" s="24"/>
      <c r="D40" s="25"/>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x14ac:dyDescent="0.3">
      <c r="A41" s="23"/>
      <c r="B41" s="23"/>
      <c r="C41" s="24"/>
      <c r="D41" s="25"/>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x14ac:dyDescent="0.3">
      <c r="A42" s="23"/>
      <c r="B42" s="23"/>
      <c r="C42" s="24"/>
      <c r="D42" s="25"/>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x14ac:dyDescent="0.3">
      <c r="A43" s="23"/>
      <c r="B43" s="23"/>
      <c r="C43" s="24"/>
      <c r="D43" s="25"/>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x14ac:dyDescent="0.3">
      <c r="A44" s="23"/>
      <c r="B44" s="23"/>
      <c r="C44" s="24"/>
      <c r="D44" s="25"/>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x14ac:dyDescent="0.3">
      <c r="A45" s="23"/>
      <c r="B45" s="23"/>
      <c r="C45" s="24"/>
      <c r="D45" s="25"/>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x14ac:dyDescent="0.3">
      <c r="A46" s="23"/>
      <c r="B46" s="23"/>
      <c r="C46" s="24"/>
      <c r="D46" s="25"/>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x14ac:dyDescent="0.3">
      <c r="A47" s="23"/>
      <c r="B47" s="23"/>
      <c r="C47" s="24"/>
      <c r="D47" s="25"/>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x14ac:dyDescent="0.3">
      <c r="A48" s="23"/>
      <c r="B48" s="23"/>
      <c r="C48" s="24"/>
      <c r="D48" s="25"/>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x14ac:dyDescent="0.3">
      <c r="A49" s="23"/>
      <c r="B49" s="23"/>
      <c r="C49" s="24"/>
      <c r="D49" s="25"/>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x14ac:dyDescent="0.3">
      <c r="A50" s="23"/>
      <c r="B50" s="23"/>
      <c r="C50" s="24"/>
      <c r="D50" s="25"/>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x14ac:dyDescent="0.3">
      <c r="A51" s="23"/>
      <c r="B51" s="23"/>
      <c r="C51" s="24"/>
      <c r="D51" s="25"/>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x14ac:dyDescent="0.3">
      <c r="A52" s="23"/>
      <c r="B52" s="23"/>
      <c r="C52" s="24"/>
      <c r="D52" s="25"/>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x14ac:dyDescent="0.3">
      <c r="A53" s="23"/>
      <c r="B53" s="23"/>
      <c r="C53" s="24"/>
      <c r="D53" s="25"/>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x14ac:dyDescent="0.3">
      <c r="A54" s="23"/>
      <c r="B54" s="23"/>
      <c r="C54" s="24"/>
      <c r="D54" s="25"/>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x14ac:dyDescent="0.3">
      <c r="A55" s="23"/>
      <c r="B55" s="23"/>
      <c r="C55" s="24"/>
      <c r="D55" s="25"/>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x14ac:dyDescent="0.3">
      <c r="A56" s="23"/>
      <c r="B56" s="23"/>
      <c r="C56" s="24"/>
      <c r="D56" s="25"/>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x14ac:dyDescent="0.3">
      <c r="A57" s="23"/>
      <c r="B57" s="23"/>
      <c r="C57" s="24"/>
      <c r="D57" s="25"/>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x14ac:dyDescent="0.3">
      <c r="A58" s="23"/>
      <c r="B58" s="23"/>
      <c r="C58" s="24"/>
      <c r="D58" s="25"/>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x14ac:dyDescent="0.3">
      <c r="A59" s="23"/>
      <c r="B59" s="23"/>
      <c r="C59" s="24"/>
      <c r="D59" s="25"/>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x14ac:dyDescent="0.3">
      <c r="A60" s="23"/>
      <c r="B60" s="23"/>
      <c r="C60" s="24"/>
      <c r="D60" s="25"/>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x14ac:dyDescent="0.3">
      <c r="A61" s="23"/>
      <c r="B61" s="23"/>
      <c r="C61" s="24"/>
      <c r="D61" s="25"/>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3">
      <c r="A62" s="23"/>
      <c r="B62" s="23"/>
      <c r="C62" s="24"/>
      <c r="D62" s="25"/>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x14ac:dyDescent="0.3">
      <c r="A63" s="23"/>
      <c r="B63" s="23"/>
      <c r="C63" s="24"/>
      <c r="D63" s="25"/>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x14ac:dyDescent="0.3">
      <c r="A64" s="23"/>
      <c r="B64" s="23"/>
      <c r="C64" s="24"/>
      <c r="D64" s="25"/>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x14ac:dyDescent="0.3">
      <c r="A65" s="23"/>
      <c r="B65" s="23"/>
      <c r="C65" s="24"/>
      <c r="D65" s="25"/>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x14ac:dyDescent="0.3">
      <c r="A66" s="23"/>
      <c r="B66" s="23"/>
      <c r="C66" s="24"/>
      <c r="D66" s="25"/>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x14ac:dyDescent="0.3">
      <c r="A67" s="23"/>
      <c r="B67" s="23"/>
      <c r="C67" s="24"/>
      <c r="D67" s="25"/>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x14ac:dyDescent="0.3">
      <c r="A68" s="23"/>
      <c r="B68" s="23"/>
      <c r="C68" s="24"/>
      <c r="D68" s="25"/>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x14ac:dyDescent="0.3">
      <c r="A69" s="23"/>
      <c r="B69" s="23"/>
      <c r="C69" s="24"/>
      <c r="D69" s="25"/>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x14ac:dyDescent="0.3">
      <c r="A70" s="23"/>
      <c r="B70" s="23"/>
      <c r="C70" s="24"/>
      <c r="D70" s="25"/>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x14ac:dyDescent="0.3">
      <c r="A71" s="23"/>
      <c r="B71" s="23"/>
      <c r="C71" s="24"/>
      <c r="D71" s="25"/>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x14ac:dyDescent="0.3">
      <c r="A72" s="23"/>
      <c r="B72" s="23"/>
      <c r="C72" s="24"/>
      <c r="D72" s="25"/>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x14ac:dyDescent="0.3">
      <c r="A73" s="23"/>
      <c r="B73" s="23"/>
      <c r="C73" s="24"/>
      <c r="D73" s="25"/>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x14ac:dyDescent="0.3">
      <c r="A74" s="23"/>
      <c r="B74" s="23"/>
      <c r="C74" s="24"/>
      <c r="D74" s="25"/>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x14ac:dyDescent="0.3">
      <c r="A75" s="23"/>
      <c r="B75" s="23"/>
      <c r="C75" s="24"/>
      <c r="D75" s="25"/>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x14ac:dyDescent="0.3">
      <c r="A76" s="23"/>
      <c r="B76" s="23"/>
      <c r="C76" s="24"/>
      <c r="D76" s="25"/>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x14ac:dyDescent="0.3">
      <c r="A77" s="23"/>
      <c r="B77" s="23"/>
      <c r="C77" s="24"/>
      <c r="D77" s="25"/>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x14ac:dyDescent="0.3">
      <c r="A78" s="23"/>
      <c r="B78" s="23"/>
      <c r="C78" s="24"/>
      <c r="D78" s="25"/>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x14ac:dyDescent="0.3">
      <c r="A79" s="23"/>
      <c r="B79" s="23"/>
      <c r="C79" s="24"/>
      <c r="D79" s="25"/>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x14ac:dyDescent="0.3">
      <c r="A80" s="23"/>
      <c r="B80" s="23"/>
      <c r="C80" s="24"/>
      <c r="D80" s="25"/>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x14ac:dyDescent="0.3">
      <c r="A81" s="23"/>
      <c r="B81" s="23"/>
      <c r="C81" s="24"/>
      <c r="D81" s="25"/>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x14ac:dyDescent="0.3">
      <c r="A82" s="23"/>
      <c r="B82" s="23"/>
      <c r="C82" s="24"/>
      <c r="D82" s="25"/>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x14ac:dyDescent="0.3">
      <c r="A83" s="23"/>
      <c r="B83" s="23"/>
      <c r="C83" s="24"/>
      <c r="D83" s="25"/>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x14ac:dyDescent="0.3">
      <c r="A84" s="23"/>
      <c r="B84" s="23"/>
      <c r="C84" s="24"/>
      <c r="D84" s="25"/>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x14ac:dyDescent="0.3">
      <c r="A85" s="23"/>
      <c r="B85" s="23"/>
      <c r="C85" s="24"/>
      <c r="D85" s="25"/>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3">
      <c r="A86" s="23"/>
      <c r="B86" s="23"/>
      <c r="C86" s="24"/>
      <c r="D86" s="25"/>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x14ac:dyDescent="0.3">
      <c r="A87" s="23"/>
      <c r="B87" s="23"/>
      <c r="C87" s="24"/>
      <c r="D87" s="25"/>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x14ac:dyDescent="0.3">
      <c r="A88" s="23"/>
      <c r="B88" s="23"/>
      <c r="C88" s="24"/>
      <c r="D88" s="25"/>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x14ac:dyDescent="0.3">
      <c r="A89" s="23"/>
      <c r="B89" s="23"/>
      <c r="C89" s="24"/>
      <c r="D89" s="25"/>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x14ac:dyDescent="0.3">
      <c r="A90" s="23"/>
      <c r="B90" s="23"/>
      <c r="C90" s="24"/>
      <c r="D90" s="25"/>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x14ac:dyDescent="0.3">
      <c r="A91" s="23"/>
      <c r="B91" s="23"/>
      <c r="C91" s="24"/>
      <c r="D91" s="25"/>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x14ac:dyDescent="0.3">
      <c r="A92" s="23"/>
      <c r="B92" s="23"/>
      <c r="C92" s="24"/>
      <c r="D92" s="25"/>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x14ac:dyDescent="0.3">
      <c r="A93" s="23"/>
      <c r="B93" s="23"/>
      <c r="C93" s="24"/>
      <c r="D93" s="25"/>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x14ac:dyDescent="0.3">
      <c r="A94" s="23"/>
      <c r="B94" s="23"/>
      <c r="C94" s="24"/>
      <c r="D94" s="25"/>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x14ac:dyDescent="0.3">
      <c r="A95" s="23"/>
      <c r="B95" s="23"/>
      <c r="C95" s="24"/>
      <c r="D95" s="25"/>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x14ac:dyDescent="0.3">
      <c r="A96" s="23"/>
      <c r="B96" s="23"/>
      <c r="C96" s="24"/>
      <c r="D96" s="25"/>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x14ac:dyDescent="0.3">
      <c r="A97" s="23"/>
      <c r="B97" s="23"/>
      <c r="C97" s="24"/>
      <c r="D97" s="25"/>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x14ac:dyDescent="0.3">
      <c r="A98" s="23"/>
      <c r="B98" s="23"/>
      <c r="C98" s="24"/>
      <c r="D98" s="25"/>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x14ac:dyDescent="0.3">
      <c r="A99" s="23"/>
      <c r="B99" s="23"/>
      <c r="C99" s="24"/>
      <c r="D99" s="25"/>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x14ac:dyDescent="0.3">
      <c r="A100" s="23"/>
      <c r="B100" s="23"/>
      <c r="C100" s="24"/>
      <c r="D100" s="2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x14ac:dyDescent="0.3">
      <c r="A101" s="23"/>
      <c r="B101" s="23"/>
      <c r="C101" s="24"/>
      <c r="D101" s="2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x14ac:dyDescent="0.3">
      <c r="A102" s="23"/>
      <c r="B102" s="23"/>
      <c r="C102" s="24"/>
      <c r="D102" s="2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x14ac:dyDescent="0.3">
      <c r="A103" s="23"/>
      <c r="B103" s="23"/>
      <c r="C103" s="24"/>
      <c r="D103" s="2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x14ac:dyDescent="0.3">
      <c r="A104" s="23"/>
      <c r="B104" s="23"/>
      <c r="C104" s="24"/>
      <c r="D104" s="2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x14ac:dyDescent="0.3">
      <c r="A105" s="23"/>
      <c r="B105" s="23"/>
      <c r="C105" s="24"/>
      <c r="D105" s="2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x14ac:dyDescent="0.3">
      <c r="A106" s="23"/>
      <c r="B106" s="23"/>
      <c r="C106" s="24"/>
      <c r="D106" s="2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x14ac:dyDescent="0.3">
      <c r="A107" s="23"/>
      <c r="B107" s="23"/>
      <c r="C107" s="24"/>
      <c r="D107" s="2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x14ac:dyDescent="0.3">
      <c r="A108" s="23"/>
      <c r="B108" s="23"/>
      <c r="C108" s="24"/>
      <c r="D108" s="2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x14ac:dyDescent="0.3">
      <c r="A109" s="23"/>
      <c r="B109" s="23"/>
      <c r="C109" s="24"/>
      <c r="D109" s="2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x14ac:dyDescent="0.3">
      <c r="A110" s="23"/>
      <c r="B110" s="23"/>
      <c r="C110" s="24"/>
      <c r="D110" s="2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x14ac:dyDescent="0.3">
      <c r="A111" s="23"/>
      <c r="B111" s="23"/>
      <c r="C111" s="24"/>
      <c r="D111" s="2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x14ac:dyDescent="0.3">
      <c r="A112" s="23"/>
      <c r="B112" s="23"/>
      <c r="C112" s="24"/>
      <c r="D112" s="2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x14ac:dyDescent="0.3">
      <c r="A113" s="23"/>
      <c r="B113" s="23"/>
      <c r="C113" s="24"/>
      <c r="D113" s="2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x14ac:dyDescent="0.3">
      <c r="A114" s="23"/>
      <c r="B114" s="23"/>
      <c r="C114" s="24"/>
      <c r="D114" s="2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x14ac:dyDescent="0.3">
      <c r="A115" s="23"/>
      <c r="B115" s="23"/>
      <c r="C115" s="24"/>
      <c r="D115" s="2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x14ac:dyDescent="0.3">
      <c r="A116" s="23"/>
      <c r="B116" s="23"/>
      <c r="C116" s="24"/>
      <c r="D116" s="2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x14ac:dyDescent="0.3">
      <c r="A117" s="23"/>
      <c r="B117" s="23"/>
      <c r="C117" s="24"/>
      <c r="D117" s="2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x14ac:dyDescent="0.3">
      <c r="A118" s="23"/>
      <c r="B118" s="23"/>
      <c r="C118" s="24"/>
      <c r="D118" s="2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x14ac:dyDescent="0.3">
      <c r="A119" s="23"/>
      <c r="B119" s="23"/>
      <c r="C119" s="24"/>
      <c r="D119" s="2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x14ac:dyDescent="0.3">
      <c r="A120" s="23"/>
      <c r="B120" s="23"/>
      <c r="C120" s="24"/>
      <c r="D120" s="2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x14ac:dyDescent="0.3">
      <c r="A121" s="23"/>
      <c r="B121" s="23"/>
      <c r="C121" s="24"/>
      <c r="D121" s="2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x14ac:dyDescent="0.3">
      <c r="A122" s="23"/>
      <c r="B122" s="23"/>
      <c r="C122" s="24"/>
      <c r="D122" s="2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x14ac:dyDescent="0.3">
      <c r="A123" s="23"/>
      <c r="B123" s="23"/>
      <c r="C123" s="24"/>
      <c r="D123" s="2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x14ac:dyDescent="0.3">
      <c r="A124" s="23"/>
      <c r="B124" s="23"/>
      <c r="C124" s="24"/>
      <c r="D124" s="2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x14ac:dyDescent="0.3">
      <c r="A125" s="23"/>
      <c r="B125" s="23"/>
      <c r="C125" s="24"/>
      <c r="D125" s="2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x14ac:dyDescent="0.3">
      <c r="A126" s="23"/>
      <c r="B126" s="23"/>
      <c r="C126" s="24"/>
      <c r="D126" s="2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x14ac:dyDescent="0.3">
      <c r="A127" s="23"/>
      <c r="B127" s="23"/>
      <c r="C127" s="24"/>
      <c r="D127" s="2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x14ac:dyDescent="0.3">
      <c r="A128" s="23"/>
      <c r="B128" s="23"/>
      <c r="C128" s="24"/>
      <c r="D128" s="2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x14ac:dyDescent="0.3">
      <c r="A129" s="23"/>
      <c r="B129" s="23"/>
      <c r="C129" s="24"/>
      <c r="D129" s="2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x14ac:dyDescent="0.3">
      <c r="A130" s="23"/>
      <c r="B130" s="23"/>
      <c r="C130" s="24"/>
      <c r="D130" s="2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x14ac:dyDescent="0.3">
      <c r="A131" s="23"/>
      <c r="B131" s="23"/>
      <c r="C131" s="24"/>
      <c r="D131" s="2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x14ac:dyDescent="0.3">
      <c r="A132" s="23"/>
      <c r="B132" s="23"/>
      <c r="C132" s="24"/>
      <c r="D132" s="2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x14ac:dyDescent="0.3">
      <c r="A133" s="23"/>
      <c r="B133" s="23"/>
      <c r="C133" s="24"/>
      <c r="D133" s="2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x14ac:dyDescent="0.3">
      <c r="A134" s="23"/>
      <c r="B134" s="23"/>
      <c r="C134" s="24"/>
      <c r="D134" s="2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x14ac:dyDescent="0.3">
      <c r="A135" s="23"/>
      <c r="B135" s="23"/>
      <c r="C135" s="24"/>
      <c r="D135" s="2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x14ac:dyDescent="0.3">
      <c r="A136" s="23"/>
      <c r="B136" s="23"/>
      <c r="C136" s="24"/>
      <c r="D136" s="2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x14ac:dyDescent="0.3">
      <c r="A137" s="23"/>
      <c r="B137" s="23"/>
      <c r="C137" s="24"/>
      <c r="D137" s="2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x14ac:dyDescent="0.3">
      <c r="A138" s="23"/>
      <c r="B138" s="23"/>
      <c r="C138" s="24"/>
      <c r="D138" s="2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x14ac:dyDescent="0.3">
      <c r="A139" s="23"/>
      <c r="B139" s="23"/>
      <c r="C139" s="24"/>
      <c r="D139" s="2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x14ac:dyDescent="0.3">
      <c r="A140" s="23"/>
      <c r="B140" s="23"/>
      <c r="C140" s="24"/>
      <c r="D140" s="2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x14ac:dyDescent="0.3">
      <c r="A141" s="23"/>
      <c r="B141" s="23"/>
      <c r="C141" s="24"/>
      <c r="D141" s="2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x14ac:dyDescent="0.3">
      <c r="A142" s="23"/>
      <c r="B142" s="23"/>
      <c r="C142" s="24"/>
      <c r="D142" s="2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x14ac:dyDescent="0.3">
      <c r="A143" s="23"/>
      <c r="B143" s="23"/>
      <c r="C143" s="24"/>
      <c r="D143" s="2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x14ac:dyDescent="0.3">
      <c r="A144" s="23"/>
      <c r="B144" s="23"/>
      <c r="C144" s="24"/>
      <c r="D144" s="2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x14ac:dyDescent="0.3">
      <c r="A145" s="23"/>
      <c r="B145" s="23"/>
      <c r="C145" s="24"/>
      <c r="D145" s="2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x14ac:dyDescent="0.3">
      <c r="A146" s="23"/>
      <c r="B146" s="23"/>
      <c r="C146" s="24"/>
      <c r="D146" s="2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x14ac:dyDescent="0.3">
      <c r="A147" s="23"/>
      <c r="B147" s="23"/>
      <c r="C147" s="24"/>
      <c r="D147" s="2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x14ac:dyDescent="0.3">
      <c r="A148" s="23"/>
      <c r="B148" s="23"/>
      <c r="C148" s="24"/>
      <c r="D148" s="2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x14ac:dyDescent="0.3">
      <c r="A149" s="23"/>
      <c r="B149" s="23"/>
      <c r="C149" s="24"/>
      <c r="D149" s="2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x14ac:dyDescent="0.3">
      <c r="A150" s="23"/>
      <c r="B150" s="23"/>
      <c r="C150" s="24"/>
      <c r="D150" s="2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x14ac:dyDescent="0.3">
      <c r="A151" s="23"/>
      <c r="B151" s="23"/>
      <c r="C151" s="24"/>
      <c r="D151" s="2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x14ac:dyDescent="0.3">
      <c r="A152" s="23"/>
      <c r="B152" s="23"/>
      <c r="C152" s="24"/>
      <c r="D152" s="2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x14ac:dyDescent="0.3">
      <c r="A153" s="23"/>
      <c r="B153" s="23"/>
      <c r="C153" s="24"/>
      <c r="D153" s="2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x14ac:dyDescent="0.3">
      <c r="A154" s="23"/>
      <c r="B154" s="23"/>
      <c r="C154" s="24"/>
      <c r="D154" s="2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x14ac:dyDescent="0.3">
      <c r="A155" s="23"/>
      <c r="B155" s="23"/>
      <c r="C155" s="24"/>
      <c r="D155" s="2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x14ac:dyDescent="0.3">
      <c r="A156" s="23"/>
      <c r="B156" s="23"/>
      <c r="C156" s="24"/>
      <c r="D156" s="2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x14ac:dyDescent="0.3">
      <c r="A157" s="23"/>
      <c r="B157" s="23"/>
      <c r="C157" s="24"/>
      <c r="D157" s="2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x14ac:dyDescent="0.3">
      <c r="A158" s="23"/>
      <c r="B158" s="23"/>
      <c r="C158" s="24"/>
      <c r="D158" s="2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x14ac:dyDescent="0.3">
      <c r="A159" s="23"/>
      <c r="B159" s="23"/>
      <c r="C159" s="24"/>
      <c r="D159" s="2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x14ac:dyDescent="0.3">
      <c r="A160" s="23"/>
      <c r="B160" s="23"/>
      <c r="C160" s="24"/>
      <c r="D160" s="2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x14ac:dyDescent="0.3">
      <c r="A161" s="23"/>
      <c r="B161" s="23"/>
      <c r="C161" s="24"/>
      <c r="D161" s="2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x14ac:dyDescent="0.3">
      <c r="A162" s="23"/>
      <c r="B162" s="23"/>
      <c r="C162" s="24"/>
      <c r="D162" s="2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x14ac:dyDescent="0.3">
      <c r="A163" s="23"/>
      <c r="B163" s="23"/>
      <c r="C163" s="24"/>
      <c r="D163" s="2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x14ac:dyDescent="0.3">
      <c r="A164" s="23"/>
      <c r="B164" s="23"/>
      <c r="C164" s="24"/>
      <c r="D164" s="2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x14ac:dyDescent="0.3">
      <c r="A165" s="23"/>
      <c r="B165" s="23"/>
      <c r="C165" s="24"/>
      <c r="D165" s="2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x14ac:dyDescent="0.3">
      <c r="A166" s="23"/>
      <c r="B166" s="23"/>
      <c r="C166" s="24"/>
      <c r="D166" s="2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x14ac:dyDescent="0.3">
      <c r="A167" s="23"/>
      <c r="B167" s="23"/>
      <c r="C167" s="24"/>
      <c r="D167" s="2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x14ac:dyDescent="0.3">
      <c r="A168" s="23"/>
      <c r="B168" s="23"/>
      <c r="C168" s="24"/>
      <c r="D168" s="2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x14ac:dyDescent="0.3">
      <c r="A169" s="23"/>
      <c r="B169" s="23"/>
      <c r="C169" s="24"/>
      <c r="D169" s="2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x14ac:dyDescent="0.3">
      <c r="A170" s="23"/>
      <c r="B170" s="23"/>
      <c r="C170" s="24"/>
      <c r="D170" s="2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x14ac:dyDescent="0.3">
      <c r="A171" s="23"/>
      <c r="B171" s="23"/>
      <c r="C171" s="24"/>
      <c r="D171" s="2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x14ac:dyDescent="0.3">
      <c r="A172" s="23"/>
      <c r="B172" s="23"/>
      <c r="C172" s="24"/>
      <c r="D172" s="2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x14ac:dyDescent="0.3">
      <c r="A173" s="23"/>
      <c r="B173" s="23"/>
      <c r="C173" s="24"/>
      <c r="D173" s="2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x14ac:dyDescent="0.3">
      <c r="A174" s="23"/>
      <c r="B174" s="23"/>
      <c r="C174" s="24"/>
      <c r="D174" s="2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x14ac:dyDescent="0.3">
      <c r="A175" s="23"/>
      <c r="B175" s="23"/>
      <c r="C175" s="24"/>
      <c r="D175" s="2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x14ac:dyDescent="0.3">
      <c r="A176" s="23"/>
      <c r="B176" s="23"/>
      <c r="C176" s="24"/>
      <c r="D176" s="2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x14ac:dyDescent="0.3">
      <c r="A177" s="23"/>
      <c r="B177" s="23"/>
      <c r="C177" s="24"/>
      <c r="D177" s="2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x14ac:dyDescent="0.3">
      <c r="A178" s="23"/>
      <c r="B178" s="23"/>
      <c r="C178" s="24"/>
      <c r="D178" s="2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x14ac:dyDescent="0.3">
      <c r="A179" s="23"/>
      <c r="B179" s="23"/>
      <c r="C179" s="24"/>
      <c r="D179" s="2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x14ac:dyDescent="0.3">
      <c r="A180" s="23"/>
      <c r="B180" s="23"/>
      <c r="C180" s="24"/>
      <c r="D180" s="2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x14ac:dyDescent="0.3">
      <c r="A181" s="23"/>
      <c r="B181" s="23"/>
      <c r="C181" s="24"/>
      <c r="D181" s="2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x14ac:dyDescent="0.3">
      <c r="A182" s="23"/>
      <c r="B182" s="23"/>
      <c r="C182" s="24"/>
      <c r="D182" s="2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x14ac:dyDescent="0.3">
      <c r="A183" s="23"/>
      <c r="B183" s="23"/>
      <c r="C183" s="24"/>
      <c r="D183" s="2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x14ac:dyDescent="0.3">
      <c r="A184" s="23"/>
      <c r="B184" s="23"/>
      <c r="C184" s="24"/>
      <c r="D184" s="2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x14ac:dyDescent="0.3">
      <c r="A185" s="23"/>
      <c r="B185" s="23"/>
      <c r="C185" s="24"/>
      <c r="D185" s="2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x14ac:dyDescent="0.3">
      <c r="A186" s="23"/>
      <c r="B186" s="23"/>
      <c r="C186" s="24"/>
      <c r="D186" s="2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x14ac:dyDescent="0.3">
      <c r="A187" s="23"/>
      <c r="B187" s="23"/>
      <c r="C187" s="24"/>
      <c r="D187" s="2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x14ac:dyDescent="0.3">
      <c r="A188" s="23"/>
      <c r="B188" s="23"/>
      <c r="C188" s="24"/>
      <c r="D188" s="2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x14ac:dyDescent="0.3">
      <c r="A189" s="23"/>
      <c r="B189" s="23"/>
      <c r="C189" s="24"/>
      <c r="D189" s="2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x14ac:dyDescent="0.3">
      <c r="A190" s="23"/>
      <c r="B190" s="23"/>
      <c r="C190" s="24"/>
      <c r="D190" s="2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x14ac:dyDescent="0.3">
      <c r="A191" s="23"/>
      <c r="B191" s="23"/>
      <c r="C191" s="24"/>
      <c r="D191" s="2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x14ac:dyDescent="0.3">
      <c r="A192" s="23"/>
      <c r="B192" s="23"/>
      <c r="C192" s="24"/>
      <c r="D192" s="2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x14ac:dyDescent="0.3">
      <c r="A193" s="23"/>
      <c r="B193" s="23"/>
      <c r="C193" s="24"/>
      <c r="D193" s="2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x14ac:dyDescent="0.3">
      <c r="A194" s="23"/>
      <c r="B194" s="23"/>
      <c r="C194" s="24"/>
      <c r="D194" s="2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x14ac:dyDescent="0.3">
      <c r="A195" s="23"/>
      <c r="B195" s="23"/>
      <c r="C195" s="24"/>
      <c r="D195" s="2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x14ac:dyDescent="0.3">
      <c r="A196" s="23"/>
      <c r="B196" s="23"/>
      <c r="C196" s="24"/>
      <c r="D196" s="2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x14ac:dyDescent="0.3">
      <c r="A197" s="23"/>
      <c r="B197" s="23"/>
      <c r="C197" s="24"/>
      <c r="D197" s="2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x14ac:dyDescent="0.3">
      <c r="A198" s="23"/>
      <c r="B198" s="23"/>
      <c r="C198" s="24"/>
      <c r="D198" s="2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x14ac:dyDescent="0.3">
      <c r="A199" s="23"/>
      <c r="B199" s="23"/>
      <c r="C199" s="24"/>
      <c r="D199" s="2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x14ac:dyDescent="0.3">
      <c r="A200" s="23"/>
      <c r="B200" s="23"/>
      <c r="C200" s="24"/>
      <c r="D200" s="2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x14ac:dyDescent="0.3">
      <c r="A201" s="23"/>
      <c r="B201" s="23"/>
      <c r="C201" s="24"/>
      <c r="D201" s="2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x14ac:dyDescent="0.3">
      <c r="A202" s="23"/>
      <c r="B202" s="23"/>
      <c r="C202" s="24"/>
      <c r="D202" s="2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x14ac:dyDescent="0.3">
      <c r="A203" s="23"/>
      <c r="B203" s="23"/>
      <c r="C203" s="24"/>
      <c r="D203" s="2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x14ac:dyDescent="0.3">
      <c r="A204" s="23"/>
      <c r="B204" s="23"/>
      <c r="C204" s="24"/>
      <c r="D204" s="2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x14ac:dyDescent="0.3">
      <c r="A205" s="23"/>
      <c r="B205" s="23"/>
      <c r="C205" s="24"/>
      <c r="D205" s="2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x14ac:dyDescent="0.3">
      <c r="A206" s="23"/>
      <c r="B206" s="23"/>
      <c r="C206" s="24"/>
      <c r="D206" s="2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x14ac:dyDescent="0.3">
      <c r="A207" s="23"/>
      <c r="B207" s="23"/>
      <c r="C207" s="24"/>
      <c r="D207" s="2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x14ac:dyDescent="0.3">
      <c r="A208" s="23"/>
      <c r="B208" s="23"/>
      <c r="C208" s="24"/>
      <c r="D208" s="2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x14ac:dyDescent="0.3">
      <c r="A209" s="23"/>
      <c r="B209" s="23"/>
      <c r="C209" s="24"/>
      <c r="D209" s="2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x14ac:dyDescent="0.3">
      <c r="A210" s="23"/>
      <c r="B210" s="23"/>
      <c r="C210" s="24"/>
      <c r="D210" s="2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x14ac:dyDescent="0.3">
      <c r="A211" s="23"/>
      <c r="B211" s="23"/>
      <c r="C211" s="24"/>
      <c r="D211" s="2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x14ac:dyDescent="0.3">
      <c r="A212" s="23"/>
      <c r="B212" s="23"/>
      <c r="C212" s="24"/>
      <c r="D212" s="2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x14ac:dyDescent="0.3">
      <c r="A213" s="23"/>
      <c r="B213" s="23"/>
      <c r="C213" s="24"/>
      <c r="D213" s="2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x14ac:dyDescent="0.3">
      <c r="A214" s="23"/>
      <c r="B214" s="23"/>
      <c r="C214" s="24"/>
      <c r="D214" s="2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x14ac:dyDescent="0.3">
      <c r="A215" s="23"/>
      <c r="B215" s="23"/>
      <c r="C215" s="24"/>
      <c r="D215" s="2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x14ac:dyDescent="0.3">
      <c r="A216" s="23"/>
      <c r="B216" s="23"/>
      <c r="C216" s="24"/>
      <c r="D216" s="2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x14ac:dyDescent="0.3">
      <c r="A217" s="23"/>
      <c r="B217" s="23"/>
      <c r="C217" s="24"/>
      <c r="D217" s="2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x14ac:dyDescent="0.3">
      <c r="A218" s="23"/>
      <c r="B218" s="23"/>
      <c r="C218" s="24"/>
      <c r="D218" s="2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x14ac:dyDescent="0.3">
      <c r="A219" s="23"/>
      <c r="B219" s="23"/>
      <c r="C219" s="24"/>
      <c r="D219" s="2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x14ac:dyDescent="0.3">
      <c r="A220" s="23"/>
      <c r="B220" s="23"/>
      <c r="C220" s="24"/>
      <c r="D220" s="2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x14ac:dyDescent="0.3">
      <c r="A221" s="23"/>
      <c r="B221" s="23"/>
      <c r="C221" s="24"/>
      <c r="D221" s="2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x14ac:dyDescent="0.3">
      <c r="A222" s="23"/>
      <c r="B222" s="23"/>
      <c r="C222" s="24"/>
      <c r="D222" s="2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x14ac:dyDescent="0.3">
      <c r="A223" s="23"/>
      <c r="B223" s="23"/>
      <c r="C223" s="24"/>
      <c r="D223" s="2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x14ac:dyDescent="0.3">
      <c r="A224" s="23"/>
      <c r="B224" s="23"/>
      <c r="C224" s="24"/>
      <c r="D224" s="2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x14ac:dyDescent="0.3">
      <c r="A225" s="23"/>
      <c r="B225" s="23"/>
      <c r="C225" s="24"/>
      <c r="D225" s="2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x14ac:dyDescent="0.3">
      <c r="A226" s="23"/>
      <c r="B226" s="23"/>
      <c r="C226" s="24"/>
      <c r="D226" s="2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x14ac:dyDescent="0.3">
      <c r="A227" s="23"/>
      <c r="B227" s="23"/>
      <c r="C227" s="24"/>
      <c r="D227" s="2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x14ac:dyDescent="0.3">
      <c r="A228" s="23"/>
      <c r="B228" s="23"/>
      <c r="C228" s="24"/>
      <c r="D228" s="2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x14ac:dyDescent="0.3">
      <c r="A229" s="23"/>
      <c r="B229" s="23"/>
      <c r="C229" s="24"/>
      <c r="D229" s="2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x14ac:dyDescent="0.3">
      <c r="A230" s="23"/>
      <c r="B230" s="23"/>
      <c r="C230" s="24"/>
      <c r="D230" s="2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x14ac:dyDescent="0.3">
      <c r="A231" s="23"/>
      <c r="B231" s="23"/>
      <c r="C231" s="24"/>
      <c r="D231" s="2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x14ac:dyDescent="0.3">
      <c r="A232" s="23"/>
      <c r="B232" s="23"/>
      <c r="C232" s="24"/>
      <c r="D232" s="2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x14ac:dyDescent="0.3">
      <c r="A233" s="23"/>
      <c r="B233" s="23"/>
      <c r="C233" s="24"/>
      <c r="D233" s="2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x14ac:dyDescent="0.3">
      <c r="A234" s="23"/>
      <c r="B234" s="23"/>
      <c r="C234" s="24"/>
      <c r="D234" s="2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x14ac:dyDescent="0.3">
      <c r="A235" s="23"/>
      <c r="B235" s="23"/>
      <c r="C235" s="24"/>
      <c r="D235" s="2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x14ac:dyDescent="0.3">
      <c r="A236" s="23"/>
      <c r="B236" s="23"/>
      <c r="C236" s="24"/>
      <c r="D236" s="2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x14ac:dyDescent="0.3">
      <c r="A237" s="23"/>
      <c r="B237" s="23"/>
      <c r="C237" s="24"/>
      <c r="D237" s="2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x14ac:dyDescent="0.3">
      <c r="A238" s="23"/>
      <c r="B238" s="23"/>
      <c r="C238" s="24"/>
      <c r="D238" s="2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x14ac:dyDescent="0.3">
      <c r="A239" s="23"/>
      <c r="B239" s="23"/>
      <c r="C239" s="24"/>
      <c r="D239" s="2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x14ac:dyDescent="0.3">
      <c r="A240" s="23"/>
      <c r="B240" s="23"/>
      <c r="C240" s="24"/>
      <c r="D240" s="2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x14ac:dyDescent="0.3">
      <c r="A241" s="23"/>
      <c r="B241" s="23"/>
      <c r="C241" s="24"/>
      <c r="D241" s="2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x14ac:dyDescent="0.3">
      <c r="A242" s="23"/>
      <c r="B242" s="23"/>
      <c r="C242" s="24"/>
      <c r="D242" s="2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x14ac:dyDescent="0.3">
      <c r="A243" s="23"/>
      <c r="B243" s="23"/>
      <c r="C243" s="24"/>
      <c r="D243" s="2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x14ac:dyDescent="0.3">
      <c r="A244" s="23"/>
      <c r="B244" s="23"/>
      <c r="C244" s="24"/>
      <c r="D244" s="2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x14ac:dyDescent="0.3">
      <c r="A245" s="23"/>
      <c r="B245" s="23"/>
      <c r="C245" s="24"/>
      <c r="D245" s="2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x14ac:dyDescent="0.3">
      <c r="A246" s="23"/>
      <c r="B246" s="23"/>
      <c r="C246" s="24"/>
      <c r="D246" s="2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x14ac:dyDescent="0.3">
      <c r="A247" s="23"/>
      <c r="B247" s="23"/>
      <c r="C247" s="24"/>
      <c r="D247" s="2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x14ac:dyDescent="0.3">
      <c r="A248" s="23"/>
      <c r="B248" s="23"/>
      <c r="C248" s="24"/>
      <c r="D248" s="2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x14ac:dyDescent="0.3">
      <c r="A249" s="23"/>
      <c r="B249" s="23"/>
      <c r="C249" s="24"/>
      <c r="D249" s="2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x14ac:dyDescent="0.3">
      <c r="A250" s="23"/>
      <c r="B250" s="23"/>
      <c r="C250" s="24"/>
      <c r="D250" s="2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x14ac:dyDescent="0.3">
      <c r="A251" s="23"/>
      <c r="B251" s="23"/>
      <c r="C251" s="24"/>
      <c r="D251" s="2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x14ac:dyDescent="0.3">
      <c r="A252" s="23"/>
      <c r="B252" s="23"/>
      <c r="C252" s="24"/>
      <c r="D252" s="2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x14ac:dyDescent="0.3">
      <c r="A253" s="23"/>
      <c r="B253" s="23"/>
      <c r="C253" s="24"/>
      <c r="D253" s="2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x14ac:dyDescent="0.3">
      <c r="A254" s="23"/>
      <c r="B254" s="23"/>
      <c r="C254" s="24"/>
      <c r="D254" s="2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x14ac:dyDescent="0.3">
      <c r="A255" s="23"/>
      <c r="B255" s="23"/>
      <c r="C255" s="24"/>
      <c r="D255" s="2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x14ac:dyDescent="0.3">
      <c r="A256" s="23"/>
      <c r="B256" s="23"/>
      <c r="C256" s="24"/>
      <c r="D256" s="2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x14ac:dyDescent="0.3">
      <c r="A257" s="23"/>
      <c r="B257" s="23"/>
      <c r="C257" s="24"/>
      <c r="D257" s="2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x14ac:dyDescent="0.3">
      <c r="A258" s="23"/>
      <c r="B258" s="23"/>
      <c r="C258" s="24"/>
      <c r="D258" s="2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x14ac:dyDescent="0.3">
      <c r="A259" s="23"/>
      <c r="B259" s="23"/>
      <c r="C259" s="24"/>
      <c r="D259" s="2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x14ac:dyDescent="0.3">
      <c r="A260" s="23"/>
      <c r="B260" s="23"/>
      <c r="C260" s="24"/>
      <c r="D260" s="2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x14ac:dyDescent="0.3">
      <c r="A261" s="23"/>
      <c r="B261" s="23"/>
      <c r="C261" s="24"/>
      <c r="D261" s="2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x14ac:dyDescent="0.3">
      <c r="A262" s="23"/>
      <c r="B262" s="23"/>
      <c r="C262" s="24"/>
      <c r="D262" s="2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x14ac:dyDescent="0.3">
      <c r="A263" s="23"/>
      <c r="B263" s="23"/>
      <c r="C263" s="24"/>
      <c r="D263" s="2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x14ac:dyDescent="0.3">
      <c r="A264" s="23"/>
      <c r="B264" s="23"/>
      <c r="C264" s="24"/>
      <c r="D264" s="2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x14ac:dyDescent="0.3">
      <c r="A265" s="23"/>
      <c r="B265" s="23"/>
      <c r="C265" s="24"/>
      <c r="D265" s="2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x14ac:dyDescent="0.3">
      <c r="A266" s="23"/>
      <c r="B266" s="23"/>
      <c r="C266" s="24"/>
      <c r="D266" s="2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x14ac:dyDescent="0.3">
      <c r="A267" s="23"/>
      <c r="B267" s="23"/>
      <c r="C267" s="24"/>
      <c r="D267" s="2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x14ac:dyDescent="0.3">
      <c r="A268" s="23"/>
      <c r="B268" s="23"/>
      <c r="C268" s="24"/>
      <c r="D268" s="2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x14ac:dyDescent="0.3">
      <c r="A269" s="23"/>
      <c r="B269" s="23"/>
      <c r="C269" s="24"/>
      <c r="D269" s="2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x14ac:dyDescent="0.3">
      <c r="A270" s="23"/>
      <c r="B270" s="23"/>
      <c r="C270" s="24"/>
      <c r="D270" s="2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x14ac:dyDescent="0.3">
      <c r="A271" s="23"/>
      <c r="B271" s="23"/>
      <c r="C271" s="24"/>
      <c r="D271" s="2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x14ac:dyDescent="0.3">
      <c r="A272" s="23"/>
      <c r="B272" s="23"/>
      <c r="C272" s="24"/>
      <c r="D272" s="2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x14ac:dyDescent="0.3">
      <c r="A273" s="23"/>
      <c r="B273" s="23"/>
      <c r="C273" s="24"/>
      <c r="D273" s="2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x14ac:dyDescent="0.3">
      <c r="A274" s="23"/>
      <c r="B274" s="23"/>
      <c r="C274" s="24"/>
      <c r="D274" s="2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x14ac:dyDescent="0.3">
      <c r="A275" s="23"/>
      <c r="B275" s="23"/>
      <c r="C275" s="24"/>
      <c r="D275" s="2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x14ac:dyDescent="0.3">
      <c r="A276" s="23"/>
      <c r="B276" s="23"/>
      <c r="C276" s="24"/>
      <c r="D276" s="2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x14ac:dyDescent="0.3">
      <c r="A277" s="23"/>
      <c r="B277" s="23"/>
      <c r="C277" s="24"/>
      <c r="D277" s="2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x14ac:dyDescent="0.3">
      <c r="A278" s="23"/>
      <c r="B278" s="23"/>
      <c r="C278" s="24"/>
      <c r="D278" s="2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x14ac:dyDescent="0.3">
      <c r="A279" s="23"/>
      <c r="B279" s="23"/>
      <c r="C279" s="24"/>
      <c r="D279" s="2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x14ac:dyDescent="0.3">
      <c r="A280" s="23"/>
      <c r="B280" s="23"/>
      <c r="C280" s="24"/>
      <c r="D280" s="2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x14ac:dyDescent="0.3">
      <c r="A281" s="23"/>
      <c r="B281" s="23"/>
      <c r="C281" s="24"/>
      <c r="D281" s="2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x14ac:dyDescent="0.3">
      <c r="A282" s="23"/>
      <c r="B282" s="23"/>
      <c r="C282" s="24"/>
      <c r="D282" s="2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x14ac:dyDescent="0.3">
      <c r="A283" s="23"/>
      <c r="B283" s="23"/>
      <c r="C283" s="24"/>
      <c r="D283" s="2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x14ac:dyDescent="0.3">
      <c r="A284" s="23"/>
      <c r="B284" s="23"/>
      <c r="C284" s="24"/>
      <c r="D284" s="2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x14ac:dyDescent="0.3">
      <c r="A285" s="23"/>
      <c r="B285" s="23"/>
      <c r="C285" s="24"/>
      <c r="D285" s="2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3">
      <c r="A286" s="23"/>
      <c r="B286" s="23"/>
      <c r="C286" s="24"/>
      <c r="D286" s="2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x14ac:dyDescent="0.3">
      <c r="A287" s="23"/>
      <c r="B287" s="23"/>
      <c r="C287" s="24"/>
      <c r="D287" s="2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x14ac:dyDescent="0.3">
      <c r="A288" s="23"/>
      <c r="B288" s="23"/>
      <c r="C288" s="24"/>
      <c r="D288" s="2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x14ac:dyDescent="0.3">
      <c r="A289" s="23"/>
      <c r="B289" s="23"/>
      <c r="C289" s="24"/>
      <c r="D289" s="2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x14ac:dyDescent="0.3">
      <c r="A290" s="23"/>
      <c r="B290" s="23"/>
      <c r="C290" s="24"/>
      <c r="D290" s="2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x14ac:dyDescent="0.3">
      <c r="A291" s="23"/>
      <c r="B291" s="23"/>
      <c r="C291" s="24"/>
      <c r="D291" s="2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x14ac:dyDescent="0.3">
      <c r="A292" s="23"/>
      <c r="B292" s="23"/>
      <c r="C292" s="24"/>
      <c r="D292" s="2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x14ac:dyDescent="0.3">
      <c r="A293" s="23"/>
      <c r="B293" s="23"/>
      <c r="C293" s="24"/>
      <c r="D293" s="2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x14ac:dyDescent="0.3">
      <c r="A294" s="23"/>
      <c r="B294" s="23"/>
      <c r="C294" s="24"/>
      <c r="D294" s="2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x14ac:dyDescent="0.3">
      <c r="A295" s="23"/>
      <c r="B295" s="23"/>
      <c r="C295" s="24"/>
      <c r="D295" s="2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x14ac:dyDescent="0.3">
      <c r="A296" s="23"/>
      <c r="B296" s="23"/>
      <c r="C296" s="24"/>
      <c r="D296" s="2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x14ac:dyDescent="0.3">
      <c r="A297" s="23"/>
      <c r="B297" s="23"/>
      <c r="C297" s="24"/>
      <c r="D297" s="2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x14ac:dyDescent="0.3">
      <c r="A298" s="23"/>
      <c r="B298" s="23"/>
      <c r="C298" s="24"/>
      <c r="D298" s="2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x14ac:dyDescent="0.3">
      <c r="A299" s="23"/>
      <c r="B299" s="23"/>
      <c r="C299" s="24"/>
      <c r="D299" s="2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x14ac:dyDescent="0.3">
      <c r="A300" s="23"/>
      <c r="B300" s="23"/>
      <c r="C300" s="24"/>
      <c r="D300" s="2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x14ac:dyDescent="0.3">
      <c r="A301" s="23"/>
      <c r="B301" s="23"/>
      <c r="C301" s="24"/>
      <c r="D301" s="2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x14ac:dyDescent="0.3">
      <c r="A302" s="23"/>
      <c r="B302" s="23"/>
      <c r="C302" s="24"/>
      <c r="D302" s="2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x14ac:dyDescent="0.3">
      <c r="A303" s="23"/>
      <c r="B303" s="23"/>
      <c r="C303" s="24"/>
      <c r="D303" s="2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x14ac:dyDescent="0.3">
      <c r="A304" s="23"/>
      <c r="B304" s="23"/>
      <c r="C304" s="24"/>
      <c r="D304" s="2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x14ac:dyDescent="0.3">
      <c r="A305" s="23"/>
      <c r="B305" s="23"/>
      <c r="C305" s="24"/>
      <c r="D305" s="2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x14ac:dyDescent="0.3">
      <c r="A306" s="23"/>
      <c r="B306" s="23"/>
      <c r="C306" s="24"/>
      <c r="D306" s="2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x14ac:dyDescent="0.3">
      <c r="A307" s="23"/>
      <c r="B307" s="23"/>
      <c r="C307" s="24"/>
      <c r="D307" s="2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x14ac:dyDescent="0.3">
      <c r="A308" s="23"/>
      <c r="B308" s="23"/>
      <c r="C308" s="24"/>
      <c r="D308" s="2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x14ac:dyDescent="0.3">
      <c r="A309" s="23"/>
      <c r="B309" s="23"/>
      <c r="C309" s="24"/>
      <c r="D309" s="2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x14ac:dyDescent="0.3">
      <c r="A310" s="23"/>
      <c r="B310" s="23"/>
      <c r="C310" s="24"/>
      <c r="D310" s="2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x14ac:dyDescent="0.3">
      <c r="A311" s="23"/>
      <c r="B311" s="23"/>
      <c r="C311" s="24"/>
      <c r="D311" s="2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x14ac:dyDescent="0.3">
      <c r="A312" s="23"/>
      <c r="B312" s="23"/>
      <c r="C312" s="24"/>
      <c r="D312" s="2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x14ac:dyDescent="0.3">
      <c r="A313" s="23"/>
      <c r="B313" s="23"/>
      <c r="C313" s="24"/>
      <c r="D313" s="2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x14ac:dyDescent="0.3">
      <c r="A314" s="23"/>
      <c r="B314" s="23"/>
      <c r="C314" s="24"/>
      <c r="D314" s="2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x14ac:dyDescent="0.3">
      <c r="A315" s="23"/>
      <c r="B315" s="23"/>
      <c r="C315" s="24"/>
      <c r="D315" s="2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x14ac:dyDescent="0.3">
      <c r="A316" s="23"/>
      <c r="B316" s="23"/>
      <c r="C316" s="24"/>
      <c r="D316" s="2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x14ac:dyDescent="0.3">
      <c r="A317" s="23"/>
      <c r="B317" s="23"/>
      <c r="C317" s="24"/>
      <c r="D317" s="2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x14ac:dyDescent="0.3">
      <c r="A318" s="23"/>
      <c r="B318" s="23"/>
      <c r="C318" s="24"/>
      <c r="D318" s="2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x14ac:dyDescent="0.3">
      <c r="A319" s="23"/>
      <c r="B319" s="23"/>
      <c r="C319" s="24"/>
      <c r="D319" s="2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x14ac:dyDescent="0.3">
      <c r="A320" s="23"/>
      <c r="B320" s="23"/>
      <c r="C320" s="24"/>
      <c r="D320" s="2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x14ac:dyDescent="0.3">
      <c r="A321" s="23"/>
      <c r="B321" s="23"/>
      <c r="C321" s="24"/>
      <c r="D321" s="2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x14ac:dyDescent="0.3">
      <c r="A322" s="23"/>
      <c r="B322" s="23"/>
      <c r="C322" s="24"/>
      <c r="D322" s="2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x14ac:dyDescent="0.3">
      <c r="A323" s="23"/>
      <c r="B323" s="23"/>
      <c r="C323" s="24"/>
      <c r="D323" s="2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x14ac:dyDescent="0.3">
      <c r="A324" s="23"/>
      <c r="B324" s="23"/>
      <c r="C324" s="24"/>
      <c r="D324" s="2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x14ac:dyDescent="0.3">
      <c r="A325" s="23"/>
      <c r="B325" s="23"/>
      <c r="C325" s="24"/>
      <c r="D325" s="2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x14ac:dyDescent="0.3">
      <c r="A326" s="23"/>
      <c r="B326" s="23"/>
      <c r="C326" s="24"/>
      <c r="D326" s="2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x14ac:dyDescent="0.3">
      <c r="A327" s="23"/>
      <c r="B327" s="23"/>
      <c r="C327" s="24"/>
      <c r="D327" s="2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x14ac:dyDescent="0.3">
      <c r="A328" s="23"/>
      <c r="B328" s="23"/>
      <c r="C328" s="24"/>
      <c r="D328" s="2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x14ac:dyDescent="0.3">
      <c r="A329" s="23"/>
      <c r="B329" s="23"/>
      <c r="C329" s="24"/>
      <c r="D329" s="2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x14ac:dyDescent="0.3">
      <c r="A330" s="23"/>
      <c r="B330" s="23"/>
      <c r="C330" s="24"/>
      <c r="D330" s="2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x14ac:dyDescent="0.3">
      <c r="A331" s="23"/>
      <c r="B331" s="23"/>
      <c r="C331" s="24"/>
      <c r="D331" s="2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x14ac:dyDescent="0.3">
      <c r="A332" s="23"/>
      <c r="B332" s="23"/>
      <c r="C332" s="24"/>
      <c r="D332" s="2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x14ac:dyDescent="0.3">
      <c r="A333" s="23"/>
      <c r="B333" s="23"/>
      <c r="C333" s="24"/>
      <c r="D333" s="2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x14ac:dyDescent="0.3">
      <c r="A334" s="23"/>
      <c r="B334" s="23"/>
      <c r="C334" s="24"/>
      <c r="D334" s="2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x14ac:dyDescent="0.3">
      <c r="A335" s="23"/>
      <c r="B335" s="23"/>
      <c r="C335" s="24"/>
      <c r="D335" s="2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x14ac:dyDescent="0.3">
      <c r="A336" s="23"/>
      <c r="B336" s="23"/>
      <c r="C336" s="24"/>
      <c r="D336" s="2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x14ac:dyDescent="0.3">
      <c r="A337" s="23"/>
      <c r="B337" s="23"/>
      <c r="C337" s="24"/>
      <c r="D337" s="2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x14ac:dyDescent="0.3">
      <c r="A338" s="23"/>
      <c r="B338" s="23"/>
      <c r="C338" s="24"/>
      <c r="D338" s="2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x14ac:dyDescent="0.3">
      <c r="A339" s="23"/>
      <c r="B339" s="23"/>
      <c r="C339" s="24"/>
      <c r="D339" s="2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x14ac:dyDescent="0.3">
      <c r="A340" s="23"/>
      <c r="B340" s="23"/>
      <c r="C340" s="24"/>
      <c r="D340" s="2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x14ac:dyDescent="0.3">
      <c r="A341" s="23"/>
      <c r="B341" s="23"/>
      <c r="C341" s="24"/>
      <c r="D341" s="2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x14ac:dyDescent="0.3">
      <c r="A342" s="23"/>
      <c r="B342" s="23"/>
      <c r="C342" s="24"/>
      <c r="D342" s="2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x14ac:dyDescent="0.3">
      <c r="A343" s="23"/>
      <c r="B343" s="23"/>
      <c r="C343" s="24"/>
      <c r="D343" s="2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x14ac:dyDescent="0.3">
      <c r="A344" s="23"/>
      <c r="B344" s="23"/>
      <c r="C344" s="24"/>
      <c r="D344" s="2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x14ac:dyDescent="0.3">
      <c r="A345" s="23"/>
      <c r="B345" s="23"/>
      <c r="C345" s="24"/>
      <c r="D345" s="2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x14ac:dyDescent="0.3">
      <c r="A346" s="23"/>
      <c r="B346" s="23"/>
      <c r="C346" s="24"/>
      <c r="D346" s="2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x14ac:dyDescent="0.3">
      <c r="A347" s="23"/>
      <c r="B347" s="23"/>
      <c r="C347" s="24"/>
      <c r="D347" s="2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x14ac:dyDescent="0.3">
      <c r="A348" s="23"/>
      <c r="B348" s="23"/>
      <c r="C348" s="24"/>
      <c r="D348" s="2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x14ac:dyDescent="0.3">
      <c r="A349" s="23"/>
      <c r="B349" s="23"/>
      <c r="C349" s="24"/>
      <c r="D349" s="2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x14ac:dyDescent="0.3">
      <c r="A350" s="23"/>
      <c r="B350" s="23"/>
      <c r="C350" s="24"/>
      <c r="D350" s="2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x14ac:dyDescent="0.3">
      <c r="A351" s="23"/>
      <c r="B351" s="23"/>
      <c r="C351" s="24"/>
      <c r="D351" s="2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x14ac:dyDescent="0.3">
      <c r="A352" s="23"/>
      <c r="B352" s="23"/>
      <c r="C352" s="24"/>
      <c r="D352" s="2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x14ac:dyDescent="0.3">
      <c r="A353" s="23"/>
      <c r="B353" s="23"/>
      <c r="C353" s="24"/>
      <c r="D353" s="2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x14ac:dyDescent="0.3">
      <c r="A354" s="23"/>
      <c r="B354" s="23"/>
      <c r="C354" s="24"/>
      <c r="D354" s="2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x14ac:dyDescent="0.3">
      <c r="A355" s="23"/>
      <c r="B355" s="23"/>
      <c r="C355" s="24"/>
      <c r="D355" s="2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x14ac:dyDescent="0.3">
      <c r="A356" s="23"/>
      <c r="B356" s="23"/>
      <c r="C356" s="24"/>
      <c r="D356" s="2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x14ac:dyDescent="0.3">
      <c r="A357" s="23"/>
      <c r="B357" s="23"/>
      <c r="C357" s="24"/>
      <c r="D357" s="2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x14ac:dyDescent="0.3">
      <c r="A358" s="23"/>
      <c r="B358" s="23"/>
      <c r="C358" s="24"/>
      <c r="D358" s="2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x14ac:dyDescent="0.3">
      <c r="A359" s="23"/>
      <c r="B359" s="23"/>
      <c r="C359" s="24"/>
      <c r="D359" s="2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x14ac:dyDescent="0.3">
      <c r="A360" s="23"/>
      <c r="B360" s="23"/>
      <c r="C360" s="24"/>
      <c r="D360" s="2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x14ac:dyDescent="0.3">
      <c r="A361" s="23"/>
      <c r="B361" s="23"/>
      <c r="C361" s="24"/>
      <c r="D361" s="2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x14ac:dyDescent="0.3">
      <c r="A362" s="23"/>
      <c r="B362" s="23"/>
      <c r="C362" s="24"/>
      <c r="D362" s="2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x14ac:dyDescent="0.3">
      <c r="A363" s="23"/>
      <c r="B363" s="23"/>
      <c r="C363" s="24"/>
      <c r="D363" s="2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x14ac:dyDescent="0.3">
      <c r="A364" s="23"/>
      <c r="B364" s="23"/>
      <c r="C364" s="24"/>
      <c r="D364" s="2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x14ac:dyDescent="0.3">
      <c r="A365" s="23"/>
      <c r="B365" s="23"/>
      <c r="C365" s="24"/>
      <c r="D365" s="2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x14ac:dyDescent="0.3">
      <c r="A366" s="23"/>
      <c r="B366" s="23"/>
      <c r="C366" s="24"/>
      <c r="D366" s="2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x14ac:dyDescent="0.3">
      <c r="A367" s="23"/>
      <c r="B367" s="23"/>
      <c r="C367" s="24"/>
      <c r="D367" s="2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x14ac:dyDescent="0.3">
      <c r="A368" s="23"/>
      <c r="B368" s="23"/>
      <c r="C368" s="24"/>
      <c r="D368" s="2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x14ac:dyDescent="0.3">
      <c r="A369" s="23"/>
      <c r="B369" s="23"/>
      <c r="C369" s="24"/>
      <c r="D369" s="2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x14ac:dyDescent="0.3">
      <c r="A370" s="23"/>
      <c r="B370" s="23"/>
      <c r="C370" s="24"/>
      <c r="D370" s="2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x14ac:dyDescent="0.3">
      <c r="A371" s="23"/>
      <c r="B371" s="23"/>
      <c r="C371" s="24"/>
      <c r="D371" s="2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x14ac:dyDescent="0.3">
      <c r="A372" s="23"/>
      <c r="B372" s="23"/>
      <c r="C372" s="24"/>
      <c r="D372" s="2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x14ac:dyDescent="0.3">
      <c r="A373" s="23"/>
      <c r="B373" s="23"/>
      <c r="C373" s="24"/>
      <c r="D373" s="2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x14ac:dyDescent="0.3">
      <c r="A374" s="23"/>
      <c r="B374" s="23"/>
      <c r="C374" s="24"/>
      <c r="D374" s="2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x14ac:dyDescent="0.3">
      <c r="A375" s="23"/>
      <c r="B375" s="23"/>
      <c r="C375" s="24"/>
      <c r="D375" s="2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x14ac:dyDescent="0.3">
      <c r="A376" s="23"/>
      <c r="B376" s="23"/>
      <c r="C376" s="24"/>
      <c r="D376" s="2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x14ac:dyDescent="0.3">
      <c r="A377" s="23"/>
      <c r="B377" s="23"/>
      <c r="C377" s="24"/>
      <c r="D377" s="2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x14ac:dyDescent="0.3">
      <c r="A378" s="23"/>
      <c r="B378" s="23"/>
      <c r="C378" s="24"/>
      <c r="D378" s="2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x14ac:dyDescent="0.3">
      <c r="A379" s="23"/>
      <c r="B379" s="23"/>
      <c r="C379" s="24"/>
      <c r="D379" s="2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x14ac:dyDescent="0.3">
      <c r="A380" s="23"/>
      <c r="B380" s="23"/>
      <c r="C380" s="24"/>
      <c r="D380" s="2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x14ac:dyDescent="0.3">
      <c r="A381" s="23"/>
      <c r="B381" s="23"/>
      <c r="C381" s="24"/>
      <c r="D381" s="2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x14ac:dyDescent="0.3">
      <c r="A382" s="23"/>
      <c r="B382" s="23"/>
      <c r="C382" s="24"/>
      <c r="D382" s="2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x14ac:dyDescent="0.3">
      <c r="A383" s="23"/>
      <c r="B383" s="23"/>
      <c r="C383" s="24"/>
      <c r="D383" s="2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x14ac:dyDescent="0.3">
      <c r="A384" s="23"/>
      <c r="B384" s="23"/>
      <c r="C384" s="24"/>
      <c r="D384" s="2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x14ac:dyDescent="0.3">
      <c r="A385" s="23"/>
      <c r="B385" s="23"/>
      <c r="C385" s="24"/>
      <c r="D385" s="2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x14ac:dyDescent="0.3">
      <c r="A386" s="23"/>
      <c r="B386" s="23"/>
      <c r="C386" s="24"/>
      <c r="D386" s="2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x14ac:dyDescent="0.3">
      <c r="A387" s="23"/>
      <c r="B387" s="23"/>
      <c r="C387" s="24"/>
      <c r="D387" s="2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x14ac:dyDescent="0.3">
      <c r="A388" s="23"/>
      <c r="B388" s="23"/>
      <c r="C388" s="24"/>
      <c r="D388" s="2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x14ac:dyDescent="0.3">
      <c r="A389" s="23"/>
      <c r="B389" s="23"/>
      <c r="C389" s="24"/>
      <c r="D389" s="2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x14ac:dyDescent="0.3">
      <c r="A390" s="23"/>
      <c r="B390" s="23"/>
      <c r="C390" s="24"/>
      <c r="D390" s="2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x14ac:dyDescent="0.3">
      <c r="A391" s="23"/>
      <c r="B391" s="23"/>
      <c r="C391" s="24"/>
      <c r="D391" s="2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x14ac:dyDescent="0.3">
      <c r="A392" s="23"/>
      <c r="B392" s="23"/>
      <c r="C392" s="24"/>
      <c r="D392" s="2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x14ac:dyDescent="0.3">
      <c r="A393" s="23"/>
      <c r="B393" s="23"/>
      <c r="C393" s="24"/>
      <c r="D393" s="2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x14ac:dyDescent="0.3">
      <c r="A394" s="23"/>
      <c r="B394" s="23"/>
      <c r="C394" s="24"/>
      <c r="D394" s="2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x14ac:dyDescent="0.3">
      <c r="A395" s="23"/>
      <c r="B395" s="23"/>
      <c r="C395" s="24"/>
      <c r="D395" s="2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x14ac:dyDescent="0.3">
      <c r="A396" s="23"/>
      <c r="B396" s="23"/>
      <c r="C396" s="24"/>
      <c r="D396" s="2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x14ac:dyDescent="0.3">
      <c r="A397" s="23"/>
      <c r="B397" s="23"/>
      <c r="C397" s="24"/>
      <c r="D397" s="2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x14ac:dyDescent="0.3">
      <c r="A398" s="23"/>
      <c r="B398" s="23"/>
      <c r="C398" s="24"/>
      <c r="D398" s="2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x14ac:dyDescent="0.3">
      <c r="A399" s="23"/>
      <c r="B399" s="23"/>
      <c r="C399" s="24"/>
      <c r="D399" s="2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x14ac:dyDescent="0.3">
      <c r="A400" s="23"/>
      <c r="B400" s="23"/>
      <c r="C400" s="24"/>
      <c r="D400" s="2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x14ac:dyDescent="0.3">
      <c r="A401" s="23"/>
      <c r="B401" s="23"/>
      <c r="C401" s="24"/>
      <c r="D401" s="2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x14ac:dyDescent="0.3">
      <c r="A402" s="23"/>
      <c r="B402" s="23"/>
      <c r="C402" s="24"/>
      <c r="D402" s="2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x14ac:dyDescent="0.3">
      <c r="A403" s="23"/>
      <c r="B403" s="23"/>
      <c r="C403" s="24"/>
      <c r="D403" s="2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x14ac:dyDescent="0.3">
      <c r="A404" s="23"/>
      <c r="B404" s="23"/>
      <c r="C404" s="24"/>
      <c r="D404" s="2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x14ac:dyDescent="0.3">
      <c r="A405" s="23"/>
      <c r="B405" s="23"/>
      <c r="C405" s="24"/>
      <c r="D405" s="2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x14ac:dyDescent="0.3">
      <c r="A406" s="23"/>
      <c r="B406" s="23"/>
      <c r="C406" s="24"/>
      <c r="D406" s="2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x14ac:dyDescent="0.3">
      <c r="A407" s="23"/>
      <c r="B407" s="23"/>
      <c r="C407" s="24"/>
      <c r="D407" s="2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x14ac:dyDescent="0.3">
      <c r="A408" s="23"/>
      <c r="B408" s="23"/>
      <c r="C408" s="24"/>
      <c r="D408" s="2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x14ac:dyDescent="0.3">
      <c r="A409" s="23"/>
      <c r="B409" s="23"/>
      <c r="C409" s="24"/>
      <c r="D409" s="2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x14ac:dyDescent="0.3">
      <c r="A410" s="23"/>
      <c r="B410" s="23"/>
      <c r="C410" s="24"/>
      <c r="D410" s="2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x14ac:dyDescent="0.3">
      <c r="A411" s="23"/>
      <c r="B411" s="23"/>
      <c r="C411" s="24"/>
      <c r="D411" s="2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x14ac:dyDescent="0.3">
      <c r="A412" s="23"/>
      <c r="B412" s="23"/>
      <c r="C412" s="24"/>
      <c r="D412" s="2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x14ac:dyDescent="0.3">
      <c r="A413" s="23"/>
      <c r="B413" s="23"/>
      <c r="C413" s="24"/>
      <c r="D413" s="2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x14ac:dyDescent="0.3">
      <c r="A414" s="23"/>
      <c r="B414" s="23"/>
      <c r="C414" s="24"/>
      <c r="D414" s="2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x14ac:dyDescent="0.3">
      <c r="A415" s="23"/>
      <c r="B415" s="23"/>
      <c r="C415" s="24"/>
      <c r="D415" s="2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x14ac:dyDescent="0.3">
      <c r="A416" s="23"/>
      <c r="B416" s="23"/>
      <c r="C416" s="24"/>
      <c r="D416" s="2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x14ac:dyDescent="0.3">
      <c r="A417" s="23"/>
      <c r="B417" s="23"/>
      <c r="C417" s="24"/>
      <c r="D417" s="2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x14ac:dyDescent="0.3">
      <c r="A418" s="23"/>
      <c r="B418" s="23"/>
      <c r="C418" s="24"/>
      <c r="D418" s="2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x14ac:dyDescent="0.3">
      <c r="A419" s="23"/>
      <c r="B419" s="23"/>
      <c r="C419" s="24"/>
      <c r="D419" s="2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x14ac:dyDescent="0.3">
      <c r="A420" s="23"/>
      <c r="B420" s="23"/>
      <c r="C420" s="24"/>
      <c r="D420" s="2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x14ac:dyDescent="0.3">
      <c r="A421" s="23"/>
      <c r="B421" s="23"/>
      <c r="C421" s="24"/>
      <c r="D421" s="2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x14ac:dyDescent="0.3">
      <c r="A422" s="23"/>
      <c r="B422" s="23"/>
      <c r="C422" s="24"/>
      <c r="D422" s="2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x14ac:dyDescent="0.3">
      <c r="A423" s="23"/>
      <c r="B423" s="23"/>
      <c r="C423" s="24"/>
      <c r="D423" s="2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x14ac:dyDescent="0.3">
      <c r="A424" s="23"/>
      <c r="B424" s="23"/>
      <c r="C424" s="24"/>
      <c r="D424" s="2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x14ac:dyDescent="0.3">
      <c r="A425" s="23"/>
      <c r="B425" s="23"/>
      <c r="C425" s="24"/>
      <c r="D425" s="2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x14ac:dyDescent="0.3">
      <c r="A426" s="23"/>
      <c r="B426" s="23"/>
      <c r="C426" s="24"/>
      <c r="D426" s="2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x14ac:dyDescent="0.3">
      <c r="A427" s="23"/>
      <c r="B427" s="23"/>
      <c r="C427" s="24"/>
      <c r="D427" s="2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x14ac:dyDescent="0.3">
      <c r="A428" s="23"/>
      <c r="B428" s="23"/>
      <c r="C428" s="24"/>
      <c r="D428" s="2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x14ac:dyDescent="0.3">
      <c r="A429" s="23"/>
      <c r="B429" s="23"/>
      <c r="C429" s="24"/>
      <c r="D429" s="2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x14ac:dyDescent="0.3">
      <c r="A430" s="23"/>
      <c r="B430" s="23"/>
      <c r="C430" s="24"/>
      <c r="D430" s="2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x14ac:dyDescent="0.3">
      <c r="A431" s="23"/>
      <c r="B431" s="23"/>
      <c r="C431" s="24"/>
      <c r="D431" s="2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x14ac:dyDescent="0.3">
      <c r="A432" s="23"/>
      <c r="B432" s="23"/>
      <c r="C432" s="24"/>
      <c r="D432" s="2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x14ac:dyDescent="0.3">
      <c r="A433" s="23"/>
      <c r="B433" s="23"/>
      <c r="C433" s="24"/>
      <c r="D433" s="2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x14ac:dyDescent="0.3">
      <c r="A434" s="23"/>
      <c r="B434" s="23"/>
      <c r="C434" s="24"/>
      <c r="D434" s="2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x14ac:dyDescent="0.3">
      <c r="A435" s="23"/>
      <c r="B435" s="23"/>
      <c r="C435" s="24"/>
      <c r="D435" s="2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x14ac:dyDescent="0.3">
      <c r="A436" s="23"/>
      <c r="B436" s="23"/>
      <c r="C436" s="24"/>
      <c r="D436" s="2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x14ac:dyDescent="0.3">
      <c r="A437" s="23"/>
      <c r="B437" s="23"/>
      <c r="C437" s="24"/>
      <c r="D437" s="2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x14ac:dyDescent="0.3">
      <c r="A438" s="23"/>
      <c r="B438" s="23"/>
      <c r="C438" s="24"/>
      <c r="D438" s="2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x14ac:dyDescent="0.3">
      <c r="A439" s="23"/>
      <c r="B439" s="23"/>
      <c r="C439" s="24"/>
      <c r="D439" s="2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x14ac:dyDescent="0.3">
      <c r="A440" s="23"/>
      <c r="B440" s="23"/>
      <c r="C440" s="24"/>
      <c r="D440" s="2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x14ac:dyDescent="0.3">
      <c r="A441" s="23"/>
      <c r="B441" s="23"/>
      <c r="C441" s="24"/>
      <c r="D441" s="2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x14ac:dyDescent="0.3">
      <c r="A442" s="23"/>
      <c r="B442" s="23"/>
      <c r="C442" s="24"/>
      <c r="D442" s="2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x14ac:dyDescent="0.3">
      <c r="A443" s="23"/>
      <c r="B443" s="23"/>
      <c r="C443" s="24"/>
      <c r="D443" s="2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x14ac:dyDescent="0.3">
      <c r="A444" s="23"/>
      <c r="B444" s="23"/>
      <c r="C444" s="24"/>
      <c r="D444" s="2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x14ac:dyDescent="0.3">
      <c r="A445" s="23"/>
      <c r="B445" s="23"/>
      <c r="C445" s="24"/>
      <c r="D445" s="2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x14ac:dyDescent="0.3">
      <c r="A446" s="23"/>
      <c r="B446" s="23"/>
      <c r="C446" s="24"/>
      <c r="D446" s="2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x14ac:dyDescent="0.3">
      <c r="A447" s="23"/>
      <c r="B447" s="23"/>
      <c r="C447" s="24"/>
      <c r="D447" s="2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x14ac:dyDescent="0.3">
      <c r="A448" s="23"/>
      <c r="B448" s="23"/>
      <c r="C448" s="24"/>
      <c r="D448" s="2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x14ac:dyDescent="0.3">
      <c r="A449" s="23"/>
      <c r="B449" s="23"/>
      <c r="C449" s="24"/>
      <c r="D449" s="2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x14ac:dyDescent="0.3">
      <c r="A450" s="23"/>
      <c r="B450" s="23"/>
      <c r="C450" s="24"/>
      <c r="D450" s="2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x14ac:dyDescent="0.3">
      <c r="A451" s="23"/>
      <c r="B451" s="23"/>
      <c r="C451" s="24"/>
      <c r="D451" s="2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x14ac:dyDescent="0.3">
      <c r="A452" s="23"/>
      <c r="B452" s="23"/>
      <c r="C452" s="24"/>
      <c r="D452" s="2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x14ac:dyDescent="0.3">
      <c r="A453" s="23"/>
      <c r="B453" s="23"/>
      <c r="C453" s="24"/>
      <c r="D453" s="2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x14ac:dyDescent="0.3">
      <c r="A454" s="23"/>
      <c r="B454" s="23"/>
      <c r="C454" s="24"/>
      <c r="D454" s="2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x14ac:dyDescent="0.3">
      <c r="A455" s="23"/>
      <c r="B455" s="23"/>
      <c r="C455" s="24"/>
      <c r="D455" s="2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x14ac:dyDescent="0.3">
      <c r="A456" s="23"/>
      <c r="B456" s="23"/>
      <c r="C456" s="24"/>
      <c r="D456" s="2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x14ac:dyDescent="0.3">
      <c r="A457" s="23"/>
      <c r="B457" s="23"/>
      <c r="C457" s="24"/>
      <c r="D457" s="2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x14ac:dyDescent="0.3">
      <c r="A458" s="23"/>
      <c r="B458" s="23"/>
      <c r="C458" s="24"/>
      <c r="D458" s="2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x14ac:dyDescent="0.3">
      <c r="A459" s="23"/>
      <c r="B459" s="23"/>
      <c r="C459" s="24"/>
      <c r="D459" s="2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x14ac:dyDescent="0.3">
      <c r="A460" s="23"/>
      <c r="B460" s="23"/>
      <c r="C460" s="24"/>
      <c r="D460" s="2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x14ac:dyDescent="0.3">
      <c r="A461" s="23"/>
      <c r="B461" s="23"/>
      <c r="C461" s="24"/>
      <c r="D461" s="2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x14ac:dyDescent="0.3">
      <c r="A462" s="23"/>
      <c r="B462" s="23"/>
      <c r="C462" s="24"/>
      <c r="D462" s="2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x14ac:dyDescent="0.3">
      <c r="A463" s="23"/>
      <c r="B463" s="23"/>
      <c r="C463" s="24"/>
      <c r="D463" s="2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x14ac:dyDescent="0.3">
      <c r="A464" s="23"/>
      <c r="B464" s="23"/>
      <c r="C464" s="24"/>
      <c r="D464" s="2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x14ac:dyDescent="0.3">
      <c r="A465" s="23"/>
      <c r="B465" s="23"/>
      <c r="C465" s="24"/>
      <c r="D465" s="2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x14ac:dyDescent="0.3">
      <c r="A466" s="23"/>
      <c r="B466" s="23"/>
      <c r="C466" s="24"/>
      <c r="D466" s="2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x14ac:dyDescent="0.3">
      <c r="A467" s="23"/>
      <c r="B467" s="23"/>
      <c r="C467" s="24"/>
      <c r="D467" s="2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x14ac:dyDescent="0.3">
      <c r="A468" s="23"/>
      <c r="B468" s="23"/>
      <c r="C468" s="24"/>
      <c r="D468" s="2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x14ac:dyDescent="0.3">
      <c r="A469" s="23"/>
      <c r="B469" s="23"/>
      <c r="C469" s="24"/>
      <c r="D469" s="2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x14ac:dyDescent="0.3">
      <c r="A470" s="23"/>
      <c r="B470" s="23"/>
      <c r="C470" s="24"/>
      <c r="D470" s="2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x14ac:dyDescent="0.3">
      <c r="A471" s="23"/>
      <c r="B471" s="23"/>
      <c r="C471" s="24"/>
      <c r="D471" s="2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x14ac:dyDescent="0.3">
      <c r="A472" s="23"/>
      <c r="B472" s="23"/>
      <c r="C472" s="24"/>
      <c r="D472" s="2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x14ac:dyDescent="0.3">
      <c r="A473" s="23"/>
      <c r="B473" s="23"/>
      <c r="C473" s="24"/>
      <c r="D473" s="2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x14ac:dyDescent="0.3">
      <c r="A474" s="23"/>
      <c r="B474" s="23"/>
      <c r="C474" s="24"/>
      <c r="D474" s="2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x14ac:dyDescent="0.3">
      <c r="A475" s="23"/>
      <c r="B475" s="23"/>
      <c r="C475" s="24"/>
      <c r="D475" s="2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x14ac:dyDescent="0.3">
      <c r="A476" s="23"/>
      <c r="B476" s="23"/>
      <c r="C476" s="24"/>
      <c r="D476" s="2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x14ac:dyDescent="0.3">
      <c r="A477" s="23"/>
      <c r="B477" s="23"/>
      <c r="C477" s="24"/>
      <c r="D477" s="2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x14ac:dyDescent="0.3">
      <c r="A478" s="23"/>
      <c r="B478" s="23"/>
      <c r="C478" s="24"/>
      <c r="D478" s="2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x14ac:dyDescent="0.3">
      <c r="A479" s="23"/>
      <c r="B479" s="23"/>
      <c r="C479" s="24"/>
      <c r="D479" s="2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x14ac:dyDescent="0.3">
      <c r="A480" s="23"/>
      <c r="B480" s="23"/>
      <c r="C480" s="24"/>
      <c r="D480" s="2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x14ac:dyDescent="0.3">
      <c r="A481" s="23"/>
      <c r="B481" s="23"/>
      <c r="C481" s="24"/>
      <c r="D481" s="2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x14ac:dyDescent="0.3">
      <c r="A482" s="23"/>
      <c r="B482" s="23"/>
      <c r="C482" s="24"/>
      <c r="D482" s="2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x14ac:dyDescent="0.3">
      <c r="A483" s="23"/>
      <c r="B483" s="23"/>
      <c r="C483" s="24"/>
      <c r="D483" s="2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x14ac:dyDescent="0.3">
      <c r="A484" s="23"/>
      <c r="B484" s="23"/>
      <c r="C484" s="24"/>
      <c r="D484" s="2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x14ac:dyDescent="0.3">
      <c r="A485" s="23"/>
      <c r="B485" s="23"/>
      <c r="C485" s="24"/>
      <c r="D485" s="2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x14ac:dyDescent="0.3">
      <c r="A486" s="23"/>
      <c r="B486" s="23"/>
      <c r="C486" s="24"/>
      <c r="D486" s="2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x14ac:dyDescent="0.3">
      <c r="A487" s="23"/>
      <c r="B487" s="23"/>
      <c r="C487" s="24"/>
      <c r="D487" s="2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x14ac:dyDescent="0.3">
      <c r="A488" s="23"/>
      <c r="B488" s="23"/>
      <c r="C488" s="24"/>
      <c r="D488" s="2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x14ac:dyDescent="0.3">
      <c r="A489" s="23"/>
      <c r="B489" s="23"/>
      <c r="C489" s="24"/>
      <c r="D489" s="2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x14ac:dyDescent="0.3">
      <c r="A490" s="23"/>
      <c r="B490" s="23"/>
      <c r="C490" s="24"/>
      <c r="D490" s="2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x14ac:dyDescent="0.3">
      <c r="A491" s="23"/>
      <c r="B491" s="23"/>
      <c r="C491" s="24"/>
      <c r="D491" s="2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x14ac:dyDescent="0.3">
      <c r="A492" s="23"/>
      <c r="B492" s="23"/>
      <c r="C492" s="24"/>
      <c r="D492" s="2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x14ac:dyDescent="0.3">
      <c r="A493" s="23"/>
      <c r="B493" s="23"/>
      <c r="C493" s="24"/>
      <c r="D493" s="2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x14ac:dyDescent="0.3">
      <c r="A494" s="23"/>
      <c r="B494" s="23"/>
      <c r="C494" s="24"/>
      <c r="D494" s="2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x14ac:dyDescent="0.3">
      <c r="A495" s="23"/>
      <c r="B495" s="23"/>
      <c r="C495" s="24"/>
      <c r="D495" s="2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x14ac:dyDescent="0.3">
      <c r="A496" s="23"/>
      <c r="B496" s="23"/>
      <c r="C496" s="24"/>
      <c r="D496" s="2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x14ac:dyDescent="0.3">
      <c r="A497" s="23"/>
      <c r="B497" s="23"/>
      <c r="C497" s="24"/>
      <c r="D497" s="2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x14ac:dyDescent="0.3">
      <c r="A498" s="23"/>
      <c r="B498" s="23"/>
      <c r="C498" s="24"/>
      <c r="D498" s="2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x14ac:dyDescent="0.3">
      <c r="A499" s="23"/>
      <c r="B499" s="23"/>
      <c r="C499" s="24"/>
      <c r="D499" s="2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x14ac:dyDescent="0.3">
      <c r="A500" s="23"/>
      <c r="B500" s="23"/>
      <c r="C500" s="24"/>
      <c r="D500" s="2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x14ac:dyDescent="0.3">
      <c r="A501" s="23"/>
      <c r="B501" s="23"/>
      <c r="C501" s="24"/>
      <c r="D501" s="2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x14ac:dyDescent="0.3">
      <c r="A502" s="23"/>
      <c r="B502" s="23"/>
      <c r="C502" s="24"/>
      <c r="D502" s="2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x14ac:dyDescent="0.3">
      <c r="A503" s="23"/>
      <c r="B503" s="23"/>
      <c r="C503" s="24"/>
      <c r="D503" s="2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x14ac:dyDescent="0.3">
      <c r="A504" s="23"/>
      <c r="B504" s="23"/>
      <c r="C504" s="24"/>
      <c r="D504" s="2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x14ac:dyDescent="0.3">
      <c r="A505" s="23"/>
      <c r="B505" s="23"/>
      <c r="C505" s="24"/>
      <c r="D505" s="2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x14ac:dyDescent="0.3">
      <c r="A506" s="23"/>
      <c r="B506" s="23"/>
      <c r="C506" s="24"/>
      <c r="D506" s="2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x14ac:dyDescent="0.3">
      <c r="A507" s="23"/>
      <c r="B507" s="23"/>
      <c r="C507" s="24"/>
      <c r="D507" s="2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x14ac:dyDescent="0.3">
      <c r="A508" s="23"/>
      <c r="B508" s="23"/>
      <c r="C508" s="24"/>
      <c r="D508" s="2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x14ac:dyDescent="0.3">
      <c r="A509" s="23"/>
      <c r="B509" s="23"/>
      <c r="C509" s="24"/>
      <c r="D509" s="2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x14ac:dyDescent="0.3">
      <c r="A510" s="23"/>
      <c r="B510" s="23"/>
      <c r="C510" s="24"/>
      <c r="D510" s="2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x14ac:dyDescent="0.3">
      <c r="A511" s="23"/>
      <c r="B511" s="23"/>
      <c r="C511" s="24"/>
      <c r="D511" s="2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x14ac:dyDescent="0.3">
      <c r="A512" s="23"/>
      <c r="B512" s="23"/>
      <c r="C512" s="24"/>
      <c r="D512" s="2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x14ac:dyDescent="0.3">
      <c r="A513" s="23"/>
      <c r="B513" s="23"/>
      <c r="C513" s="24"/>
      <c r="D513" s="2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x14ac:dyDescent="0.3">
      <c r="A514" s="23"/>
      <c r="B514" s="23"/>
      <c r="C514" s="24"/>
      <c r="D514" s="2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x14ac:dyDescent="0.3">
      <c r="A515" s="23"/>
      <c r="B515" s="23"/>
      <c r="C515" s="24"/>
      <c r="D515" s="2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x14ac:dyDescent="0.3">
      <c r="A516" s="23"/>
      <c r="B516" s="23"/>
      <c r="C516" s="24"/>
      <c r="D516" s="2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x14ac:dyDescent="0.3">
      <c r="A517" s="23"/>
      <c r="B517" s="23"/>
      <c r="C517" s="24"/>
      <c r="D517" s="2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x14ac:dyDescent="0.3">
      <c r="A518" s="23"/>
      <c r="B518" s="23"/>
      <c r="C518" s="24"/>
      <c r="D518" s="2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x14ac:dyDescent="0.3">
      <c r="A519" s="23"/>
      <c r="B519" s="23"/>
      <c r="C519" s="24"/>
      <c r="D519" s="2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x14ac:dyDescent="0.3">
      <c r="A520" s="23"/>
      <c r="B520" s="23"/>
      <c r="C520" s="24"/>
      <c r="D520" s="2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x14ac:dyDescent="0.3">
      <c r="A521" s="23"/>
      <c r="B521" s="23"/>
      <c r="C521" s="24"/>
      <c r="D521" s="2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x14ac:dyDescent="0.3">
      <c r="A522" s="23"/>
      <c r="B522" s="23"/>
      <c r="C522" s="24"/>
      <c r="D522" s="2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x14ac:dyDescent="0.3">
      <c r="A523" s="23"/>
      <c r="B523" s="23"/>
      <c r="C523" s="24"/>
      <c r="D523" s="2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x14ac:dyDescent="0.3">
      <c r="A524" s="23"/>
      <c r="B524" s="23"/>
      <c r="C524" s="24"/>
      <c r="D524" s="2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x14ac:dyDescent="0.3">
      <c r="A525" s="23"/>
      <c r="B525" s="23"/>
      <c r="C525" s="24"/>
      <c r="D525" s="2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x14ac:dyDescent="0.3">
      <c r="A526" s="23"/>
      <c r="B526" s="23"/>
      <c r="C526" s="24"/>
      <c r="D526" s="2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x14ac:dyDescent="0.3">
      <c r="A527" s="23"/>
      <c r="B527" s="23"/>
      <c r="C527" s="24"/>
      <c r="D527" s="2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x14ac:dyDescent="0.3">
      <c r="A528" s="23"/>
      <c r="B528" s="23"/>
      <c r="C528" s="24"/>
      <c r="D528" s="2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x14ac:dyDescent="0.3">
      <c r="A529" s="23"/>
      <c r="B529" s="23"/>
      <c r="C529" s="24"/>
      <c r="D529" s="2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x14ac:dyDescent="0.3">
      <c r="A530" s="23"/>
      <c r="B530" s="23"/>
      <c r="C530" s="24"/>
      <c r="D530" s="2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x14ac:dyDescent="0.3">
      <c r="A531" s="23"/>
      <c r="B531" s="23"/>
      <c r="C531" s="24"/>
      <c r="D531" s="2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x14ac:dyDescent="0.3">
      <c r="A532" s="23"/>
      <c r="B532" s="23"/>
      <c r="C532" s="24"/>
      <c r="D532" s="2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x14ac:dyDescent="0.3">
      <c r="A533" s="23"/>
      <c r="B533" s="23"/>
      <c r="C533" s="24"/>
      <c r="D533" s="2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x14ac:dyDescent="0.3">
      <c r="A534" s="23"/>
      <c r="B534" s="23"/>
      <c r="C534" s="24"/>
      <c r="D534" s="2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x14ac:dyDescent="0.3">
      <c r="A535" s="23"/>
      <c r="B535" s="23"/>
      <c r="C535" s="24"/>
      <c r="D535" s="2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x14ac:dyDescent="0.3">
      <c r="A536" s="23"/>
      <c r="B536" s="23"/>
      <c r="C536" s="24"/>
      <c r="D536" s="2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x14ac:dyDescent="0.3">
      <c r="A537" s="23"/>
      <c r="B537" s="23"/>
      <c r="C537" s="24"/>
      <c r="D537" s="2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x14ac:dyDescent="0.3">
      <c r="A538" s="23"/>
      <c r="B538" s="23"/>
      <c r="C538" s="24"/>
      <c r="D538" s="2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x14ac:dyDescent="0.3">
      <c r="A539" s="23"/>
      <c r="B539" s="23"/>
      <c r="C539" s="24"/>
      <c r="D539" s="2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x14ac:dyDescent="0.3">
      <c r="A540" s="23"/>
      <c r="B540" s="23"/>
      <c r="C540" s="24"/>
      <c r="D540" s="2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x14ac:dyDescent="0.3">
      <c r="A541" s="23"/>
      <c r="B541" s="23"/>
      <c r="C541" s="24"/>
      <c r="D541" s="2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x14ac:dyDescent="0.3">
      <c r="A542" s="23"/>
      <c r="B542" s="23"/>
      <c r="C542" s="24"/>
      <c r="D542" s="2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x14ac:dyDescent="0.3">
      <c r="A543" s="23"/>
      <c r="B543" s="23"/>
      <c r="C543" s="24"/>
      <c r="D543" s="2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x14ac:dyDescent="0.3">
      <c r="A544" s="23"/>
      <c r="B544" s="23"/>
      <c r="C544" s="24"/>
      <c r="D544" s="2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x14ac:dyDescent="0.3">
      <c r="A545" s="23"/>
      <c r="B545" s="23"/>
      <c r="C545" s="24"/>
      <c r="D545" s="2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x14ac:dyDescent="0.3">
      <c r="A546" s="23"/>
      <c r="B546" s="23"/>
      <c r="C546" s="24"/>
      <c r="D546" s="2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x14ac:dyDescent="0.3">
      <c r="A547" s="23"/>
      <c r="B547" s="23"/>
      <c r="C547" s="24"/>
      <c r="D547" s="2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x14ac:dyDescent="0.3">
      <c r="A548" s="23"/>
      <c r="B548" s="23"/>
      <c r="C548" s="24"/>
      <c r="D548" s="2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x14ac:dyDescent="0.3">
      <c r="A549" s="23"/>
      <c r="B549" s="23"/>
      <c r="C549" s="24"/>
      <c r="D549" s="2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x14ac:dyDescent="0.3">
      <c r="A550" s="23"/>
      <c r="B550" s="23"/>
      <c r="C550" s="24"/>
      <c r="D550" s="2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x14ac:dyDescent="0.3">
      <c r="A551" s="23"/>
      <c r="B551" s="23"/>
      <c r="C551" s="24"/>
      <c r="D551" s="2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x14ac:dyDescent="0.3">
      <c r="A552" s="23"/>
      <c r="B552" s="23"/>
      <c r="C552" s="24"/>
      <c r="D552" s="2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x14ac:dyDescent="0.3">
      <c r="A553" s="23"/>
      <c r="B553" s="23"/>
      <c r="C553" s="24"/>
      <c r="D553" s="2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x14ac:dyDescent="0.3">
      <c r="A554" s="23"/>
      <c r="B554" s="23"/>
      <c r="C554" s="24"/>
      <c r="D554" s="2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x14ac:dyDescent="0.3">
      <c r="A555" s="23"/>
      <c r="B555" s="23"/>
      <c r="C555" s="24"/>
      <c r="D555" s="2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x14ac:dyDescent="0.3">
      <c r="A556" s="23"/>
      <c r="B556" s="23"/>
      <c r="C556" s="24"/>
      <c r="D556" s="2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x14ac:dyDescent="0.3">
      <c r="A557" s="23"/>
      <c r="B557" s="23"/>
      <c r="C557" s="24"/>
      <c r="D557" s="2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x14ac:dyDescent="0.3">
      <c r="A558" s="23"/>
      <c r="B558" s="23"/>
      <c r="C558" s="24"/>
      <c r="D558" s="2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x14ac:dyDescent="0.3">
      <c r="A559" s="23"/>
      <c r="B559" s="23"/>
      <c r="C559" s="24"/>
      <c r="D559" s="2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x14ac:dyDescent="0.3">
      <c r="A560" s="23"/>
      <c r="B560" s="23"/>
      <c r="C560" s="24"/>
      <c r="D560" s="2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x14ac:dyDescent="0.3">
      <c r="A561" s="23"/>
      <c r="B561" s="23"/>
      <c r="C561" s="24"/>
      <c r="D561" s="2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x14ac:dyDescent="0.3">
      <c r="A562" s="23"/>
      <c r="B562" s="23"/>
      <c r="C562" s="24"/>
      <c r="D562" s="2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x14ac:dyDescent="0.3">
      <c r="A563" s="23"/>
      <c r="B563" s="23"/>
      <c r="C563" s="24"/>
      <c r="D563" s="2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x14ac:dyDescent="0.3">
      <c r="A564" s="23"/>
      <c r="B564" s="23"/>
      <c r="C564" s="24"/>
      <c r="D564" s="2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x14ac:dyDescent="0.3">
      <c r="A565" s="23"/>
      <c r="B565" s="23"/>
      <c r="C565" s="24"/>
      <c r="D565" s="2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x14ac:dyDescent="0.3">
      <c r="A566" s="23"/>
      <c r="B566" s="23"/>
      <c r="C566" s="24"/>
      <c r="D566" s="2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x14ac:dyDescent="0.3">
      <c r="A567" s="23"/>
      <c r="B567" s="23"/>
      <c r="C567" s="24"/>
      <c r="D567" s="2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x14ac:dyDescent="0.3">
      <c r="A568" s="23"/>
      <c r="B568" s="23"/>
      <c r="C568" s="24"/>
      <c r="D568" s="2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x14ac:dyDescent="0.3">
      <c r="A569" s="23"/>
      <c r="B569" s="23"/>
      <c r="C569" s="24"/>
      <c r="D569" s="2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x14ac:dyDescent="0.3">
      <c r="A570" s="23"/>
      <c r="B570" s="23"/>
      <c r="C570" s="24"/>
      <c r="D570" s="2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x14ac:dyDescent="0.3">
      <c r="A571" s="23"/>
      <c r="B571" s="23"/>
      <c r="C571" s="24"/>
      <c r="D571" s="2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x14ac:dyDescent="0.3">
      <c r="A572" s="23"/>
      <c r="B572" s="23"/>
      <c r="C572" s="24"/>
      <c r="D572" s="2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x14ac:dyDescent="0.3">
      <c r="A573" s="23"/>
      <c r="B573" s="23"/>
      <c r="C573" s="24"/>
      <c r="D573" s="2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x14ac:dyDescent="0.3">
      <c r="A574" s="23"/>
      <c r="B574" s="23"/>
      <c r="C574" s="24"/>
      <c r="D574" s="2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x14ac:dyDescent="0.3">
      <c r="A575" s="23"/>
      <c r="B575" s="23"/>
      <c r="C575" s="24"/>
      <c r="D575" s="2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x14ac:dyDescent="0.3">
      <c r="A576" s="23"/>
      <c r="B576" s="23"/>
      <c r="C576" s="24"/>
      <c r="D576" s="2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x14ac:dyDescent="0.3">
      <c r="A577" s="23"/>
      <c r="B577" s="23"/>
      <c r="C577" s="24"/>
      <c r="D577" s="2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x14ac:dyDescent="0.3">
      <c r="A578" s="23"/>
      <c r="B578" s="23"/>
      <c r="C578" s="24"/>
      <c r="D578" s="2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x14ac:dyDescent="0.3">
      <c r="A579" s="23"/>
      <c r="B579" s="23"/>
      <c r="C579" s="24"/>
      <c r="D579" s="2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x14ac:dyDescent="0.3">
      <c r="A580" s="23"/>
      <c r="B580" s="23"/>
      <c r="C580" s="24"/>
      <c r="D580" s="2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x14ac:dyDescent="0.3">
      <c r="A581" s="23"/>
      <c r="B581" s="23"/>
      <c r="C581" s="24"/>
      <c r="D581" s="2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x14ac:dyDescent="0.3">
      <c r="A582" s="23"/>
      <c r="B582" s="23"/>
      <c r="C582" s="24"/>
      <c r="D582" s="2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x14ac:dyDescent="0.3">
      <c r="A583" s="23"/>
      <c r="B583" s="23"/>
      <c r="C583" s="24"/>
      <c r="D583" s="2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x14ac:dyDescent="0.3">
      <c r="A584" s="23"/>
      <c r="B584" s="23"/>
      <c r="C584" s="24"/>
      <c r="D584" s="2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x14ac:dyDescent="0.3">
      <c r="A585" s="23"/>
      <c r="B585" s="23"/>
      <c r="C585" s="24"/>
      <c r="D585" s="2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x14ac:dyDescent="0.3">
      <c r="A586" s="23"/>
      <c r="B586" s="23"/>
      <c r="C586" s="24"/>
      <c r="D586" s="2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x14ac:dyDescent="0.3">
      <c r="A587" s="23"/>
      <c r="B587" s="23"/>
      <c r="C587" s="24"/>
      <c r="D587" s="2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x14ac:dyDescent="0.3">
      <c r="A588" s="23"/>
      <c r="B588" s="23"/>
      <c r="C588" s="24"/>
      <c r="D588" s="2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x14ac:dyDescent="0.3">
      <c r="A589" s="23"/>
      <c r="B589" s="23"/>
      <c r="C589" s="24"/>
      <c r="D589" s="2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x14ac:dyDescent="0.3">
      <c r="A590" s="23"/>
      <c r="B590" s="23"/>
      <c r="C590" s="24"/>
      <c r="D590" s="2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x14ac:dyDescent="0.3">
      <c r="A591" s="23"/>
      <c r="B591" s="23"/>
      <c r="C591" s="24"/>
      <c r="D591" s="2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x14ac:dyDescent="0.3">
      <c r="A592" s="23"/>
      <c r="B592" s="23"/>
      <c r="C592" s="24"/>
      <c r="D592" s="2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x14ac:dyDescent="0.3">
      <c r="A593" s="23"/>
      <c r="B593" s="23"/>
      <c r="C593" s="24"/>
      <c r="D593" s="2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x14ac:dyDescent="0.3">
      <c r="A594" s="23"/>
      <c r="B594" s="23"/>
      <c r="C594" s="24"/>
      <c r="D594" s="2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x14ac:dyDescent="0.3">
      <c r="A595" s="23"/>
      <c r="B595" s="23"/>
      <c r="C595" s="24"/>
      <c r="D595" s="2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x14ac:dyDescent="0.3">
      <c r="A596" s="23"/>
      <c r="B596" s="23"/>
      <c r="C596" s="24"/>
      <c r="D596" s="2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x14ac:dyDescent="0.3">
      <c r="A597" s="23"/>
      <c r="B597" s="23"/>
      <c r="C597" s="24"/>
      <c r="D597" s="2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x14ac:dyDescent="0.3">
      <c r="A598" s="23"/>
      <c r="B598" s="23"/>
      <c r="C598" s="24"/>
      <c r="D598" s="2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x14ac:dyDescent="0.3">
      <c r="A599" s="23"/>
      <c r="B599" s="23"/>
      <c r="C599" s="24"/>
      <c r="D599" s="2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x14ac:dyDescent="0.3">
      <c r="A600" s="23"/>
      <c r="B600" s="23"/>
      <c r="C600" s="24"/>
      <c r="D600" s="2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x14ac:dyDescent="0.3">
      <c r="A601" s="23"/>
      <c r="B601" s="23"/>
      <c r="C601" s="24"/>
      <c r="D601" s="2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x14ac:dyDescent="0.3">
      <c r="A602" s="23"/>
      <c r="B602" s="23"/>
      <c r="C602" s="24"/>
      <c r="D602" s="2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x14ac:dyDescent="0.3">
      <c r="A603" s="23"/>
      <c r="B603" s="23"/>
      <c r="C603" s="24"/>
      <c r="D603" s="2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x14ac:dyDescent="0.3">
      <c r="A604" s="23"/>
      <c r="B604" s="23"/>
      <c r="C604" s="24"/>
      <c r="D604" s="2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x14ac:dyDescent="0.3">
      <c r="A605" s="23"/>
      <c r="B605" s="23"/>
      <c r="C605" s="24"/>
      <c r="D605" s="2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x14ac:dyDescent="0.3">
      <c r="A606" s="23"/>
      <c r="B606" s="23"/>
      <c r="C606" s="24"/>
      <c r="D606" s="2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x14ac:dyDescent="0.3">
      <c r="A607" s="23"/>
      <c r="B607" s="23"/>
      <c r="C607" s="24"/>
      <c r="D607" s="2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x14ac:dyDescent="0.3">
      <c r="A608" s="23"/>
      <c r="B608" s="23"/>
      <c r="C608" s="24"/>
      <c r="D608" s="2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x14ac:dyDescent="0.3">
      <c r="A609" s="23"/>
      <c r="B609" s="23"/>
      <c r="C609" s="24"/>
      <c r="D609" s="2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x14ac:dyDescent="0.3">
      <c r="A610" s="23"/>
      <c r="B610" s="23"/>
      <c r="C610" s="24"/>
      <c r="D610" s="2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x14ac:dyDescent="0.3">
      <c r="A611" s="23"/>
      <c r="B611" s="23"/>
      <c r="C611" s="24"/>
      <c r="D611" s="2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x14ac:dyDescent="0.3">
      <c r="A612" s="23"/>
      <c r="B612" s="23"/>
      <c r="C612" s="24"/>
      <c r="D612" s="2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x14ac:dyDescent="0.3">
      <c r="A613" s="23"/>
      <c r="B613" s="23"/>
      <c r="C613" s="24"/>
      <c r="D613" s="2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x14ac:dyDescent="0.3">
      <c r="A614" s="23"/>
      <c r="B614" s="23"/>
      <c r="C614" s="24"/>
      <c r="D614" s="2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x14ac:dyDescent="0.3">
      <c r="A615" s="23"/>
      <c r="B615" s="23"/>
      <c r="C615" s="24"/>
      <c r="D615" s="2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x14ac:dyDescent="0.3">
      <c r="A616" s="23"/>
      <c r="B616" s="23"/>
      <c r="C616" s="24"/>
      <c r="D616" s="2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x14ac:dyDescent="0.3">
      <c r="A617" s="23"/>
      <c r="B617" s="23"/>
      <c r="C617" s="24"/>
      <c r="D617" s="2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x14ac:dyDescent="0.3">
      <c r="A618" s="23"/>
      <c r="B618" s="23"/>
      <c r="C618" s="24"/>
      <c r="D618" s="2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x14ac:dyDescent="0.3">
      <c r="A619" s="23"/>
      <c r="B619" s="23"/>
      <c r="C619" s="24"/>
      <c r="D619" s="2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x14ac:dyDescent="0.3">
      <c r="A620" s="23"/>
      <c r="B620" s="23"/>
      <c r="C620" s="24"/>
      <c r="D620" s="2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x14ac:dyDescent="0.3">
      <c r="A621" s="23"/>
      <c r="B621" s="23"/>
      <c r="C621" s="24"/>
      <c r="D621" s="2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x14ac:dyDescent="0.3">
      <c r="A622" s="23"/>
      <c r="B622" s="23"/>
      <c r="C622" s="24"/>
      <c r="D622" s="2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x14ac:dyDescent="0.3">
      <c r="A623" s="23"/>
      <c r="B623" s="23"/>
      <c r="C623" s="24"/>
      <c r="D623" s="2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x14ac:dyDescent="0.3">
      <c r="A624" s="23"/>
      <c r="B624" s="23"/>
      <c r="C624" s="24"/>
      <c r="D624" s="2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x14ac:dyDescent="0.3">
      <c r="A625" s="23"/>
      <c r="B625" s="23"/>
      <c r="C625" s="24"/>
      <c r="D625" s="2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x14ac:dyDescent="0.3">
      <c r="A626" s="23"/>
      <c r="B626" s="23"/>
      <c r="C626" s="24"/>
      <c r="D626" s="2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x14ac:dyDescent="0.3">
      <c r="A627" s="23"/>
      <c r="B627" s="23"/>
      <c r="C627" s="24"/>
      <c r="D627" s="2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x14ac:dyDescent="0.3">
      <c r="A628" s="23"/>
      <c r="B628" s="23"/>
      <c r="C628" s="24"/>
      <c r="D628" s="2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x14ac:dyDescent="0.3">
      <c r="A629" s="23"/>
      <c r="B629" s="23"/>
      <c r="C629" s="24"/>
      <c r="D629" s="2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x14ac:dyDescent="0.3">
      <c r="A630" s="23"/>
      <c r="B630" s="23"/>
      <c r="C630" s="24"/>
      <c r="D630" s="2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x14ac:dyDescent="0.3">
      <c r="A631" s="23"/>
      <c r="B631" s="23"/>
      <c r="C631" s="24"/>
      <c r="D631" s="2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x14ac:dyDescent="0.3">
      <c r="A632" s="23"/>
      <c r="B632" s="23"/>
      <c r="C632" s="24"/>
      <c r="D632" s="2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x14ac:dyDescent="0.3">
      <c r="A633" s="23"/>
      <c r="B633" s="23"/>
      <c r="C633" s="24"/>
      <c r="D633" s="2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x14ac:dyDescent="0.3">
      <c r="A634" s="23"/>
      <c r="B634" s="23"/>
      <c r="C634" s="24"/>
      <c r="D634" s="2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x14ac:dyDescent="0.3">
      <c r="A635" s="23"/>
      <c r="B635" s="23"/>
      <c r="C635" s="24"/>
      <c r="D635" s="2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x14ac:dyDescent="0.3">
      <c r="A636" s="23"/>
      <c r="B636" s="23"/>
      <c r="C636" s="24"/>
      <c r="D636" s="2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x14ac:dyDescent="0.3">
      <c r="A637" s="23"/>
      <c r="B637" s="23"/>
      <c r="C637" s="24"/>
      <c r="D637" s="2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x14ac:dyDescent="0.3">
      <c r="A638" s="23"/>
      <c r="B638" s="23"/>
      <c r="C638" s="24"/>
      <c r="D638" s="2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x14ac:dyDescent="0.3">
      <c r="A639" s="23"/>
      <c r="B639" s="23"/>
      <c r="C639" s="24"/>
      <c r="D639" s="2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x14ac:dyDescent="0.3">
      <c r="A640" s="23"/>
      <c r="B640" s="23"/>
      <c r="C640" s="24"/>
      <c r="D640" s="2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x14ac:dyDescent="0.3">
      <c r="A641" s="23"/>
      <c r="B641" s="23"/>
      <c r="C641" s="24"/>
      <c r="D641" s="2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x14ac:dyDescent="0.3">
      <c r="A642" s="23"/>
      <c r="B642" s="23"/>
      <c r="C642" s="24"/>
      <c r="D642" s="2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x14ac:dyDescent="0.3">
      <c r="A643" s="23"/>
      <c r="B643" s="23"/>
      <c r="C643" s="24"/>
      <c r="D643" s="2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x14ac:dyDescent="0.3">
      <c r="A644" s="23"/>
      <c r="B644" s="23"/>
      <c r="C644" s="24"/>
      <c r="D644" s="2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x14ac:dyDescent="0.3">
      <c r="A645" s="23"/>
      <c r="B645" s="23"/>
      <c r="C645" s="24"/>
      <c r="D645" s="2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x14ac:dyDescent="0.3">
      <c r="A646" s="23"/>
      <c r="B646" s="23"/>
      <c r="C646" s="24"/>
      <c r="D646" s="2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x14ac:dyDescent="0.3">
      <c r="A647" s="23"/>
      <c r="B647" s="23"/>
      <c r="C647" s="24"/>
      <c r="D647" s="2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x14ac:dyDescent="0.3">
      <c r="A648" s="23"/>
      <c r="B648" s="23"/>
      <c r="C648" s="24"/>
      <c r="D648" s="2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x14ac:dyDescent="0.3">
      <c r="A649" s="23"/>
      <c r="B649" s="23"/>
      <c r="C649" s="24"/>
      <c r="D649" s="2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x14ac:dyDescent="0.3">
      <c r="A650" s="23"/>
      <c r="B650" s="23"/>
      <c r="C650" s="24"/>
      <c r="D650" s="2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x14ac:dyDescent="0.3">
      <c r="A651" s="23"/>
      <c r="B651" s="23"/>
      <c r="C651" s="24"/>
      <c r="D651" s="2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x14ac:dyDescent="0.3">
      <c r="A652" s="23"/>
      <c r="B652" s="23"/>
      <c r="C652" s="24"/>
      <c r="D652" s="2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x14ac:dyDescent="0.3">
      <c r="A653" s="23"/>
      <c r="B653" s="23"/>
      <c r="C653" s="24"/>
      <c r="D653" s="2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x14ac:dyDescent="0.3">
      <c r="A654" s="23"/>
      <c r="B654" s="23"/>
      <c r="C654" s="24"/>
      <c r="D654" s="2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x14ac:dyDescent="0.3">
      <c r="A655" s="23"/>
      <c r="B655" s="23"/>
      <c r="C655" s="24"/>
      <c r="D655" s="2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x14ac:dyDescent="0.3">
      <c r="A656" s="23"/>
      <c r="B656" s="23"/>
      <c r="C656" s="24"/>
      <c r="D656" s="2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x14ac:dyDescent="0.3">
      <c r="A657" s="23"/>
      <c r="B657" s="23"/>
      <c r="C657" s="24"/>
      <c r="D657" s="2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x14ac:dyDescent="0.3">
      <c r="A658" s="23"/>
      <c r="B658" s="23"/>
      <c r="C658" s="24"/>
      <c r="D658" s="2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x14ac:dyDescent="0.3">
      <c r="A659" s="23"/>
      <c r="B659" s="23"/>
      <c r="C659" s="24"/>
      <c r="D659" s="2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x14ac:dyDescent="0.3">
      <c r="A660" s="23"/>
      <c r="B660" s="23"/>
      <c r="C660" s="24"/>
      <c r="D660" s="2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x14ac:dyDescent="0.3">
      <c r="A661" s="23"/>
      <c r="B661" s="23"/>
      <c r="C661" s="24"/>
      <c r="D661" s="2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x14ac:dyDescent="0.3">
      <c r="A662" s="23"/>
      <c r="B662" s="23"/>
      <c r="C662" s="24"/>
      <c r="D662" s="2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x14ac:dyDescent="0.3">
      <c r="A663" s="23"/>
      <c r="B663" s="23"/>
      <c r="C663" s="24"/>
      <c r="D663" s="2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x14ac:dyDescent="0.3">
      <c r="A664" s="23"/>
      <c r="B664" s="23"/>
      <c r="C664" s="24"/>
      <c r="D664" s="2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x14ac:dyDescent="0.3">
      <c r="A665" s="23"/>
      <c r="B665" s="23"/>
      <c r="C665" s="24"/>
      <c r="D665" s="2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x14ac:dyDescent="0.3">
      <c r="A666" s="23"/>
      <c r="B666" s="23"/>
      <c r="C666" s="24"/>
      <c r="D666" s="2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x14ac:dyDescent="0.3">
      <c r="A667" s="23"/>
      <c r="B667" s="23"/>
      <c r="C667" s="24"/>
      <c r="D667" s="2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x14ac:dyDescent="0.3">
      <c r="A668" s="23"/>
      <c r="B668" s="23"/>
      <c r="C668" s="24"/>
      <c r="D668" s="2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x14ac:dyDescent="0.3">
      <c r="A669" s="23"/>
      <c r="B669" s="23"/>
      <c r="C669" s="24"/>
      <c r="D669" s="2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x14ac:dyDescent="0.3">
      <c r="A670" s="23"/>
      <c r="B670" s="23"/>
      <c r="C670" s="24"/>
      <c r="D670" s="2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x14ac:dyDescent="0.3">
      <c r="A671" s="23"/>
      <c r="B671" s="23"/>
      <c r="C671" s="24"/>
      <c r="D671" s="2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x14ac:dyDescent="0.3">
      <c r="A672" s="23"/>
      <c r="B672" s="23"/>
      <c r="C672" s="24"/>
      <c r="D672" s="2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x14ac:dyDescent="0.3">
      <c r="A673" s="23"/>
      <c r="B673" s="23"/>
      <c r="C673" s="24"/>
      <c r="D673" s="2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x14ac:dyDescent="0.3">
      <c r="A674" s="23"/>
      <c r="B674" s="23"/>
      <c r="C674" s="24"/>
      <c r="D674" s="2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x14ac:dyDescent="0.3">
      <c r="A675" s="23"/>
      <c r="B675" s="23"/>
      <c r="C675" s="24"/>
      <c r="D675" s="2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x14ac:dyDescent="0.3">
      <c r="A676" s="23"/>
      <c r="B676" s="23"/>
      <c r="C676" s="24"/>
      <c r="D676" s="2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x14ac:dyDescent="0.3">
      <c r="A677" s="23"/>
      <c r="B677" s="23"/>
      <c r="C677" s="24"/>
      <c r="D677" s="2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x14ac:dyDescent="0.3">
      <c r="A678" s="23"/>
      <c r="B678" s="23"/>
      <c r="C678" s="24"/>
      <c r="D678" s="2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x14ac:dyDescent="0.3">
      <c r="A679" s="23"/>
      <c r="B679" s="23"/>
      <c r="C679" s="24"/>
      <c r="D679" s="2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x14ac:dyDescent="0.3">
      <c r="A680" s="23"/>
      <c r="B680" s="23"/>
      <c r="C680" s="24"/>
      <c r="D680" s="2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x14ac:dyDescent="0.3">
      <c r="A681" s="23"/>
      <c r="B681" s="23"/>
      <c r="C681" s="24"/>
      <c r="D681" s="2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x14ac:dyDescent="0.3">
      <c r="A682" s="23"/>
      <c r="B682" s="23"/>
      <c r="C682" s="24"/>
      <c r="D682" s="2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x14ac:dyDescent="0.3">
      <c r="A683" s="23"/>
      <c r="B683" s="23"/>
      <c r="C683" s="24"/>
      <c r="D683" s="2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x14ac:dyDescent="0.3">
      <c r="A684" s="23"/>
      <c r="B684" s="23"/>
      <c r="C684" s="24"/>
      <c r="D684" s="2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x14ac:dyDescent="0.3">
      <c r="A685" s="23"/>
      <c r="B685" s="23"/>
      <c r="C685" s="24"/>
      <c r="D685" s="2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x14ac:dyDescent="0.3">
      <c r="A686" s="23"/>
      <c r="B686" s="23"/>
      <c r="C686" s="24"/>
      <c r="D686" s="2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x14ac:dyDescent="0.3">
      <c r="A687" s="23"/>
      <c r="B687" s="23"/>
      <c r="C687" s="24"/>
      <c r="D687" s="2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x14ac:dyDescent="0.3">
      <c r="A688" s="23"/>
      <c r="B688" s="23"/>
      <c r="C688" s="24"/>
      <c r="D688" s="2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x14ac:dyDescent="0.3">
      <c r="A689" s="23"/>
      <c r="B689" s="23"/>
      <c r="C689" s="24"/>
      <c r="D689" s="2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x14ac:dyDescent="0.3">
      <c r="A690" s="23"/>
      <c r="B690" s="23"/>
      <c r="C690" s="24"/>
      <c r="D690" s="2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x14ac:dyDescent="0.3">
      <c r="A691" s="23"/>
      <c r="B691" s="23"/>
      <c r="C691" s="24"/>
      <c r="D691" s="2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x14ac:dyDescent="0.3">
      <c r="A692" s="23"/>
      <c r="B692" s="23"/>
      <c r="C692" s="24"/>
      <c r="D692" s="2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x14ac:dyDescent="0.3">
      <c r="A693" s="23"/>
      <c r="B693" s="23"/>
      <c r="C693" s="24"/>
      <c r="D693" s="2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x14ac:dyDescent="0.3">
      <c r="A694" s="23"/>
      <c r="B694" s="23"/>
      <c r="C694" s="24"/>
      <c r="D694" s="2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x14ac:dyDescent="0.3">
      <c r="A695" s="23"/>
      <c r="B695" s="23"/>
      <c r="C695" s="24"/>
      <c r="D695" s="2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x14ac:dyDescent="0.3">
      <c r="A696" s="23"/>
      <c r="B696" s="23"/>
      <c r="C696" s="24"/>
      <c r="D696" s="2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x14ac:dyDescent="0.3">
      <c r="A697" s="23"/>
      <c r="B697" s="23"/>
      <c r="C697" s="24"/>
      <c r="D697" s="2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x14ac:dyDescent="0.3">
      <c r="A698" s="23"/>
      <c r="B698" s="23"/>
      <c r="C698" s="24"/>
      <c r="D698" s="2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x14ac:dyDescent="0.3">
      <c r="A699" s="23"/>
      <c r="B699" s="23"/>
      <c r="C699" s="24"/>
      <c r="D699" s="2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x14ac:dyDescent="0.3">
      <c r="A700" s="23"/>
      <c r="B700" s="23"/>
      <c r="C700" s="24"/>
      <c r="D700" s="2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x14ac:dyDescent="0.3">
      <c r="A701" s="23"/>
      <c r="B701" s="23"/>
      <c r="C701" s="24"/>
      <c r="D701" s="2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x14ac:dyDescent="0.3">
      <c r="A702" s="23"/>
      <c r="B702" s="23"/>
      <c r="C702" s="24"/>
      <c r="D702" s="2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x14ac:dyDescent="0.3">
      <c r="A703" s="23"/>
      <c r="B703" s="23"/>
      <c r="C703" s="24"/>
      <c r="D703" s="2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x14ac:dyDescent="0.3">
      <c r="A704" s="23"/>
      <c r="B704" s="23"/>
      <c r="C704" s="24"/>
      <c r="D704" s="2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x14ac:dyDescent="0.3">
      <c r="A705" s="23"/>
      <c r="B705" s="23"/>
      <c r="C705" s="24"/>
      <c r="D705" s="2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x14ac:dyDescent="0.3">
      <c r="A706" s="23"/>
      <c r="B706" s="23"/>
      <c r="C706" s="24"/>
      <c r="D706" s="2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x14ac:dyDescent="0.3">
      <c r="A707" s="23"/>
      <c r="B707" s="23"/>
      <c r="C707" s="24"/>
      <c r="D707" s="2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x14ac:dyDescent="0.3">
      <c r="A708" s="23"/>
      <c r="B708" s="23"/>
      <c r="C708" s="24"/>
      <c r="D708" s="2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x14ac:dyDescent="0.3">
      <c r="A709" s="23"/>
      <c r="B709" s="23"/>
      <c r="C709" s="24"/>
      <c r="D709" s="2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x14ac:dyDescent="0.3">
      <c r="A710" s="23"/>
      <c r="B710" s="23"/>
      <c r="C710" s="24"/>
      <c r="D710" s="2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x14ac:dyDescent="0.3">
      <c r="A711" s="23"/>
      <c r="B711" s="23"/>
      <c r="C711" s="24"/>
      <c r="D711" s="2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x14ac:dyDescent="0.3">
      <c r="A712" s="23"/>
      <c r="B712" s="23"/>
      <c r="C712" s="24"/>
      <c r="D712" s="2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x14ac:dyDescent="0.3">
      <c r="A713" s="23"/>
      <c r="B713" s="23"/>
      <c r="C713" s="24"/>
      <c r="D713" s="2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x14ac:dyDescent="0.3">
      <c r="A714" s="23"/>
      <c r="B714" s="23"/>
      <c r="C714" s="24"/>
      <c r="D714" s="2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x14ac:dyDescent="0.3">
      <c r="A715" s="23"/>
      <c r="B715" s="23"/>
      <c r="C715" s="24"/>
      <c r="D715" s="2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x14ac:dyDescent="0.3">
      <c r="A716" s="23"/>
      <c r="B716" s="23"/>
      <c r="C716" s="24"/>
      <c r="D716" s="2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x14ac:dyDescent="0.3">
      <c r="A717" s="23"/>
      <c r="B717" s="23"/>
      <c r="C717" s="24"/>
      <c r="D717" s="2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x14ac:dyDescent="0.3">
      <c r="A718" s="23"/>
      <c r="B718" s="23"/>
      <c r="C718" s="24"/>
      <c r="D718" s="2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x14ac:dyDescent="0.3">
      <c r="A719" s="23"/>
      <c r="B719" s="23"/>
      <c r="C719" s="24"/>
      <c r="D719" s="2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x14ac:dyDescent="0.3">
      <c r="A720" s="23"/>
      <c r="B720" s="23"/>
      <c r="C720" s="24"/>
      <c r="D720" s="2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x14ac:dyDescent="0.3">
      <c r="A721" s="23"/>
      <c r="B721" s="23"/>
      <c r="C721" s="24"/>
      <c r="D721" s="2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x14ac:dyDescent="0.3">
      <c r="A722" s="23"/>
      <c r="B722" s="23"/>
      <c r="C722" s="24"/>
      <c r="D722" s="2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x14ac:dyDescent="0.3">
      <c r="A723" s="23"/>
      <c r="B723" s="23"/>
      <c r="C723" s="24"/>
      <c r="D723" s="2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x14ac:dyDescent="0.3">
      <c r="A724" s="23"/>
      <c r="B724" s="23"/>
      <c r="C724" s="24"/>
      <c r="D724" s="2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x14ac:dyDescent="0.3">
      <c r="A725" s="23"/>
      <c r="B725" s="23"/>
      <c r="C725" s="24"/>
      <c r="D725" s="2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x14ac:dyDescent="0.3">
      <c r="A726" s="23"/>
      <c r="B726" s="23"/>
      <c r="C726" s="24"/>
      <c r="D726" s="2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x14ac:dyDescent="0.3">
      <c r="A727" s="23"/>
      <c r="B727" s="23"/>
      <c r="C727" s="24"/>
      <c r="D727" s="2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x14ac:dyDescent="0.3">
      <c r="A728" s="23"/>
      <c r="B728" s="23"/>
      <c r="C728" s="24"/>
      <c r="D728" s="2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x14ac:dyDescent="0.3">
      <c r="A729" s="23"/>
      <c r="B729" s="23"/>
      <c r="C729" s="24"/>
      <c r="D729" s="2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x14ac:dyDescent="0.3">
      <c r="A730" s="23"/>
      <c r="B730" s="23"/>
      <c r="C730" s="24"/>
      <c r="D730" s="2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x14ac:dyDescent="0.3">
      <c r="A731" s="23"/>
      <c r="B731" s="23"/>
      <c r="C731" s="24"/>
      <c r="D731" s="2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x14ac:dyDescent="0.3">
      <c r="A732" s="23"/>
      <c r="B732" s="23"/>
      <c r="C732" s="24"/>
      <c r="D732" s="2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x14ac:dyDescent="0.3">
      <c r="A733" s="23"/>
      <c r="B733" s="23"/>
      <c r="C733" s="24"/>
      <c r="D733" s="2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x14ac:dyDescent="0.3">
      <c r="A734" s="23"/>
      <c r="B734" s="23"/>
      <c r="C734" s="24"/>
      <c r="D734" s="2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x14ac:dyDescent="0.3">
      <c r="A735" s="23"/>
      <c r="B735" s="23"/>
      <c r="C735" s="24"/>
      <c r="D735" s="2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x14ac:dyDescent="0.3">
      <c r="A736" s="23"/>
      <c r="B736" s="23"/>
      <c r="C736" s="24"/>
      <c r="D736" s="2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x14ac:dyDescent="0.3">
      <c r="A737" s="23"/>
      <c r="B737" s="23"/>
      <c r="C737" s="24"/>
      <c r="D737" s="2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x14ac:dyDescent="0.3">
      <c r="A738" s="23"/>
      <c r="B738" s="23"/>
      <c r="C738" s="24"/>
      <c r="D738" s="2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x14ac:dyDescent="0.3">
      <c r="A739" s="23"/>
      <c r="B739" s="23"/>
      <c r="C739" s="24"/>
      <c r="D739" s="2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x14ac:dyDescent="0.3">
      <c r="A740" s="23"/>
      <c r="B740" s="23"/>
      <c r="C740" s="24"/>
      <c r="D740" s="2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x14ac:dyDescent="0.3">
      <c r="A741" s="23"/>
      <c r="B741" s="23"/>
      <c r="C741" s="24"/>
      <c r="D741" s="2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x14ac:dyDescent="0.3">
      <c r="A742" s="23"/>
      <c r="B742" s="23"/>
      <c r="C742" s="24"/>
      <c r="D742" s="2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x14ac:dyDescent="0.3">
      <c r="A743" s="23"/>
      <c r="B743" s="23"/>
      <c r="C743" s="24"/>
      <c r="D743" s="2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x14ac:dyDescent="0.3">
      <c r="A744" s="23"/>
      <c r="B744" s="23"/>
      <c r="C744" s="24"/>
      <c r="D744" s="2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x14ac:dyDescent="0.3">
      <c r="A745" s="23"/>
      <c r="B745" s="23"/>
      <c r="C745" s="24"/>
      <c r="D745" s="2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x14ac:dyDescent="0.3">
      <c r="A746" s="23"/>
      <c r="B746" s="23"/>
      <c r="C746" s="24"/>
      <c r="D746" s="2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x14ac:dyDescent="0.3">
      <c r="A747" s="23"/>
      <c r="B747" s="23"/>
      <c r="C747" s="24"/>
      <c r="D747" s="2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x14ac:dyDescent="0.3">
      <c r="A748" s="23"/>
      <c r="B748" s="23"/>
      <c r="C748" s="24"/>
      <c r="D748" s="2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x14ac:dyDescent="0.3">
      <c r="A749" s="23"/>
      <c r="B749" s="23"/>
      <c r="C749" s="24"/>
      <c r="D749" s="2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x14ac:dyDescent="0.3">
      <c r="A750" s="23"/>
      <c r="B750" s="23"/>
      <c r="C750" s="24"/>
      <c r="D750" s="2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x14ac:dyDescent="0.3">
      <c r="A751" s="23"/>
      <c r="B751" s="23"/>
      <c r="C751" s="24"/>
      <c r="D751" s="2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x14ac:dyDescent="0.3">
      <c r="A752" s="23"/>
      <c r="B752" s="23"/>
      <c r="C752" s="24"/>
      <c r="D752" s="2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x14ac:dyDescent="0.3">
      <c r="A753" s="23"/>
      <c r="B753" s="23"/>
      <c r="C753" s="24"/>
      <c r="D753" s="2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x14ac:dyDescent="0.3">
      <c r="A754" s="23"/>
      <c r="B754" s="23"/>
      <c r="C754" s="24"/>
      <c r="D754" s="2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x14ac:dyDescent="0.3">
      <c r="A755" s="23"/>
      <c r="B755" s="23"/>
      <c r="C755" s="24"/>
      <c r="D755" s="2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x14ac:dyDescent="0.3">
      <c r="A756" s="23"/>
      <c r="B756" s="23"/>
      <c r="C756" s="24"/>
      <c r="D756" s="2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x14ac:dyDescent="0.3">
      <c r="A757" s="23"/>
      <c r="B757" s="23"/>
      <c r="C757" s="24"/>
      <c r="D757" s="2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x14ac:dyDescent="0.3">
      <c r="A758" s="23"/>
      <c r="B758" s="23"/>
      <c r="C758" s="24"/>
      <c r="D758" s="2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x14ac:dyDescent="0.3">
      <c r="A759" s="23"/>
      <c r="B759" s="23"/>
      <c r="C759" s="24"/>
      <c r="D759" s="2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x14ac:dyDescent="0.3">
      <c r="A760" s="23"/>
      <c r="B760" s="23"/>
      <c r="C760" s="24"/>
      <c r="D760" s="2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x14ac:dyDescent="0.3">
      <c r="A761" s="23"/>
      <c r="B761" s="23"/>
      <c r="C761" s="24"/>
      <c r="D761" s="2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x14ac:dyDescent="0.3">
      <c r="A762" s="23"/>
      <c r="B762" s="23"/>
      <c r="C762" s="24"/>
      <c r="D762" s="2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x14ac:dyDescent="0.3">
      <c r="A763" s="23"/>
      <c r="B763" s="23"/>
      <c r="C763" s="24"/>
      <c r="D763" s="2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x14ac:dyDescent="0.3">
      <c r="A764" s="23"/>
      <c r="B764" s="23"/>
      <c r="C764" s="24"/>
      <c r="D764" s="2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x14ac:dyDescent="0.3">
      <c r="A765" s="23"/>
      <c r="B765" s="23"/>
      <c r="C765" s="24"/>
      <c r="D765" s="2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x14ac:dyDescent="0.3">
      <c r="A766" s="23"/>
      <c r="B766" s="23"/>
      <c r="C766" s="24"/>
      <c r="D766" s="2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x14ac:dyDescent="0.3">
      <c r="A767" s="23"/>
      <c r="B767" s="23"/>
      <c r="C767" s="24"/>
      <c r="D767" s="2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x14ac:dyDescent="0.3">
      <c r="A768" s="23"/>
      <c r="B768" s="23"/>
      <c r="C768" s="24"/>
      <c r="D768" s="2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x14ac:dyDescent="0.3">
      <c r="A769" s="23"/>
      <c r="B769" s="23"/>
      <c r="C769" s="24"/>
      <c r="D769" s="2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x14ac:dyDescent="0.3">
      <c r="A770" s="23"/>
      <c r="B770" s="23"/>
      <c r="C770" s="24"/>
      <c r="D770" s="2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x14ac:dyDescent="0.3">
      <c r="A771" s="23"/>
      <c r="B771" s="23"/>
      <c r="C771" s="24"/>
      <c r="D771" s="2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x14ac:dyDescent="0.3">
      <c r="A772" s="23"/>
      <c r="B772" s="23"/>
      <c r="C772" s="24"/>
      <c r="D772" s="2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x14ac:dyDescent="0.3">
      <c r="A773" s="23"/>
      <c r="B773" s="23"/>
      <c r="C773" s="24"/>
      <c r="D773" s="2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x14ac:dyDescent="0.3">
      <c r="A774" s="23"/>
      <c r="B774" s="23"/>
      <c r="C774" s="24"/>
      <c r="D774" s="2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x14ac:dyDescent="0.3">
      <c r="A775" s="23"/>
      <c r="B775" s="23"/>
      <c r="C775" s="24"/>
      <c r="D775" s="2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x14ac:dyDescent="0.3">
      <c r="A776" s="23"/>
      <c r="B776" s="23"/>
      <c r="C776" s="24"/>
      <c r="D776" s="2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x14ac:dyDescent="0.3">
      <c r="A777" s="23"/>
      <c r="B777" s="23"/>
      <c r="C777" s="24"/>
      <c r="D777" s="2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x14ac:dyDescent="0.3">
      <c r="A778" s="23"/>
      <c r="B778" s="23"/>
      <c r="C778" s="24"/>
      <c r="D778" s="2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x14ac:dyDescent="0.3">
      <c r="A779" s="23"/>
      <c r="B779" s="23"/>
      <c r="C779" s="24"/>
      <c r="D779" s="2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x14ac:dyDescent="0.3">
      <c r="A780" s="23"/>
      <c r="B780" s="23"/>
      <c r="C780" s="24"/>
      <c r="D780" s="2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x14ac:dyDescent="0.3">
      <c r="A781" s="23"/>
      <c r="B781" s="23"/>
      <c r="C781" s="24"/>
      <c r="D781" s="2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x14ac:dyDescent="0.3">
      <c r="A782" s="23"/>
      <c r="B782" s="23"/>
      <c r="C782" s="24"/>
      <c r="D782" s="2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x14ac:dyDescent="0.3">
      <c r="A783" s="23"/>
      <c r="B783" s="23"/>
      <c r="C783" s="24"/>
      <c r="D783" s="2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x14ac:dyDescent="0.3">
      <c r="A784" s="23"/>
      <c r="B784" s="23"/>
      <c r="C784" s="24"/>
      <c r="D784" s="2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x14ac:dyDescent="0.3">
      <c r="A785" s="23"/>
      <c r="B785" s="23"/>
      <c r="C785" s="24"/>
      <c r="D785" s="2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x14ac:dyDescent="0.3">
      <c r="A786" s="23"/>
      <c r="B786" s="23"/>
      <c r="C786" s="24"/>
      <c r="D786" s="2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x14ac:dyDescent="0.3">
      <c r="A787" s="23"/>
      <c r="B787" s="23"/>
      <c r="C787" s="24"/>
      <c r="D787" s="2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x14ac:dyDescent="0.3">
      <c r="A788" s="23"/>
      <c r="B788" s="23"/>
      <c r="C788" s="24"/>
      <c r="D788" s="2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x14ac:dyDescent="0.3">
      <c r="A789" s="23"/>
      <c r="B789" s="23"/>
      <c r="C789" s="24"/>
      <c r="D789" s="2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x14ac:dyDescent="0.3">
      <c r="A790" s="23"/>
      <c r="B790" s="23"/>
      <c r="C790" s="24"/>
      <c r="D790" s="2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x14ac:dyDescent="0.3">
      <c r="A791" s="23"/>
      <c r="B791" s="23"/>
      <c r="C791" s="24"/>
      <c r="D791" s="2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x14ac:dyDescent="0.3">
      <c r="A792" s="23"/>
      <c r="B792" s="23"/>
      <c r="C792" s="24"/>
      <c r="D792" s="2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x14ac:dyDescent="0.3">
      <c r="A793" s="23"/>
      <c r="B793" s="23"/>
      <c r="C793" s="24"/>
      <c r="D793" s="2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x14ac:dyDescent="0.3">
      <c r="A794" s="23"/>
      <c r="B794" s="23"/>
      <c r="C794" s="24"/>
      <c r="D794" s="2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x14ac:dyDescent="0.3">
      <c r="A795" s="23"/>
      <c r="B795" s="23"/>
      <c r="C795" s="24"/>
      <c r="D795" s="2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x14ac:dyDescent="0.3">
      <c r="A796" s="23"/>
      <c r="B796" s="23"/>
      <c r="C796" s="24"/>
      <c r="D796" s="2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x14ac:dyDescent="0.3">
      <c r="A797" s="23"/>
      <c r="B797" s="23"/>
      <c r="C797" s="24"/>
      <c r="D797" s="2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x14ac:dyDescent="0.3">
      <c r="A798" s="23"/>
      <c r="B798" s="23"/>
      <c r="C798" s="24"/>
      <c r="D798" s="2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x14ac:dyDescent="0.3">
      <c r="A799" s="23"/>
      <c r="B799" s="23"/>
      <c r="C799" s="24"/>
      <c r="D799" s="2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x14ac:dyDescent="0.3">
      <c r="A800" s="23"/>
      <c r="B800" s="23"/>
      <c r="C800" s="24"/>
      <c r="D800" s="2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x14ac:dyDescent="0.3">
      <c r="A801" s="23"/>
      <c r="B801" s="23"/>
      <c r="C801" s="24"/>
      <c r="D801" s="2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x14ac:dyDescent="0.3">
      <c r="A802" s="23"/>
      <c r="B802" s="23"/>
      <c r="C802" s="24"/>
      <c r="D802" s="2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x14ac:dyDescent="0.3">
      <c r="A803" s="23"/>
      <c r="B803" s="23"/>
      <c r="C803" s="24"/>
      <c r="D803" s="2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x14ac:dyDescent="0.3">
      <c r="A804" s="23"/>
      <c r="B804" s="23"/>
      <c r="C804" s="24"/>
      <c r="D804" s="2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x14ac:dyDescent="0.3">
      <c r="A805" s="23"/>
      <c r="B805" s="23"/>
      <c r="C805" s="24"/>
      <c r="D805" s="2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x14ac:dyDescent="0.3">
      <c r="A806" s="23"/>
      <c r="B806" s="23"/>
      <c r="C806" s="24"/>
      <c r="D806" s="2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x14ac:dyDescent="0.3">
      <c r="A807" s="23"/>
      <c r="B807" s="23"/>
      <c r="C807" s="24"/>
      <c r="D807" s="2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x14ac:dyDescent="0.3">
      <c r="A808" s="23"/>
      <c r="B808" s="23"/>
      <c r="C808" s="24"/>
      <c r="D808" s="2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x14ac:dyDescent="0.3">
      <c r="A809" s="23"/>
      <c r="B809" s="23"/>
      <c r="C809" s="24"/>
      <c r="D809" s="2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x14ac:dyDescent="0.3">
      <c r="A810" s="23"/>
      <c r="B810" s="23"/>
      <c r="C810" s="24"/>
      <c r="D810" s="2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x14ac:dyDescent="0.3">
      <c r="A811" s="23"/>
      <c r="B811" s="23"/>
      <c r="C811" s="24"/>
      <c r="D811" s="2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x14ac:dyDescent="0.3">
      <c r="A812" s="23"/>
      <c r="B812" s="23"/>
      <c r="C812" s="24"/>
      <c r="D812" s="2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x14ac:dyDescent="0.3">
      <c r="A813" s="23"/>
      <c r="B813" s="23"/>
      <c r="C813" s="24"/>
      <c r="D813" s="2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x14ac:dyDescent="0.3">
      <c r="A814" s="23"/>
      <c r="B814" s="23"/>
      <c r="C814" s="24"/>
      <c r="D814" s="2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x14ac:dyDescent="0.3">
      <c r="A815" s="23"/>
      <c r="B815" s="23"/>
      <c r="C815" s="24"/>
      <c r="D815" s="2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x14ac:dyDescent="0.3">
      <c r="A816" s="23"/>
      <c r="B816" s="23"/>
      <c r="C816" s="24"/>
      <c r="D816" s="2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x14ac:dyDescent="0.3">
      <c r="A817" s="23"/>
      <c r="B817" s="23"/>
      <c r="C817" s="24"/>
      <c r="D817" s="2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x14ac:dyDescent="0.3">
      <c r="A818" s="23"/>
      <c r="B818" s="23"/>
      <c r="C818" s="24"/>
      <c r="D818" s="2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x14ac:dyDescent="0.3">
      <c r="A819" s="23"/>
      <c r="B819" s="23"/>
      <c r="C819" s="24"/>
      <c r="D819" s="2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x14ac:dyDescent="0.3">
      <c r="A820" s="23"/>
      <c r="B820" s="23"/>
      <c r="C820" s="24"/>
      <c r="D820" s="2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x14ac:dyDescent="0.3">
      <c r="A821" s="23"/>
      <c r="B821" s="23"/>
      <c r="C821" s="24"/>
      <c r="D821" s="2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x14ac:dyDescent="0.3">
      <c r="A822" s="23"/>
      <c r="B822" s="23"/>
      <c r="C822" s="24"/>
      <c r="D822" s="2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x14ac:dyDescent="0.3">
      <c r="A823" s="23"/>
      <c r="B823" s="23"/>
      <c r="C823" s="24"/>
      <c r="D823" s="2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x14ac:dyDescent="0.3">
      <c r="A824" s="23"/>
      <c r="B824" s="23"/>
      <c r="C824" s="24"/>
      <c r="D824" s="2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x14ac:dyDescent="0.3">
      <c r="A825" s="23"/>
      <c r="B825" s="23"/>
      <c r="C825" s="24"/>
      <c r="D825" s="2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x14ac:dyDescent="0.3">
      <c r="A826" s="23"/>
      <c r="B826" s="23"/>
      <c r="C826" s="24"/>
      <c r="D826" s="2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x14ac:dyDescent="0.3">
      <c r="A827" s="23"/>
      <c r="B827" s="23"/>
      <c r="C827" s="24"/>
      <c r="D827" s="2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x14ac:dyDescent="0.3">
      <c r="A828" s="23"/>
      <c r="B828" s="23"/>
      <c r="C828" s="24"/>
      <c r="D828" s="2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x14ac:dyDescent="0.3">
      <c r="A829" s="23"/>
      <c r="B829" s="23"/>
      <c r="C829" s="24"/>
      <c r="D829" s="2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x14ac:dyDescent="0.3">
      <c r="A830" s="23"/>
      <c r="B830" s="23"/>
      <c r="C830" s="24"/>
      <c r="D830" s="2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x14ac:dyDescent="0.3">
      <c r="A831" s="23"/>
      <c r="B831" s="23"/>
      <c r="C831" s="24"/>
      <c r="D831" s="2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x14ac:dyDescent="0.3">
      <c r="A832" s="23"/>
      <c r="B832" s="23"/>
      <c r="C832" s="24"/>
      <c r="D832" s="2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x14ac:dyDescent="0.3">
      <c r="A833" s="23"/>
      <c r="B833" s="23"/>
      <c r="C833" s="24"/>
      <c r="D833" s="2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x14ac:dyDescent="0.3">
      <c r="A834" s="23"/>
      <c r="B834" s="23"/>
      <c r="C834" s="24"/>
      <c r="D834" s="2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x14ac:dyDescent="0.3">
      <c r="A835" s="23"/>
      <c r="B835" s="23"/>
      <c r="C835" s="24"/>
      <c r="D835" s="2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x14ac:dyDescent="0.3">
      <c r="A836" s="23"/>
      <c r="B836" s="23"/>
      <c r="C836" s="24"/>
      <c r="D836" s="2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x14ac:dyDescent="0.3">
      <c r="A837" s="23"/>
      <c r="B837" s="23"/>
      <c r="C837" s="24"/>
      <c r="D837" s="2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x14ac:dyDescent="0.3">
      <c r="A838" s="23"/>
      <c r="B838" s="23"/>
      <c r="C838" s="24"/>
      <c r="D838" s="2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x14ac:dyDescent="0.3">
      <c r="A839" s="23"/>
      <c r="B839" s="23"/>
      <c r="C839" s="24"/>
      <c r="D839" s="2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x14ac:dyDescent="0.3">
      <c r="A840" s="23"/>
      <c r="B840" s="23"/>
      <c r="C840" s="24"/>
      <c r="D840" s="2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x14ac:dyDescent="0.3">
      <c r="A841" s="23"/>
      <c r="B841" s="23"/>
      <c r="C841" s="24"/>
      <c r="D841" s="2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x14ac:dyDescent="0.3">
      <c r="A842" s="23"/>
      <c r="B842" s="23"/>
      <c r="C842" s="24"/>
      <c r="D842" s="2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x14ac:dyDescent="0.3">
      <c r="A843" s="23"/>
      <c r="B843" s="23"/>
      <c r="C843" s="24"/>
      <c r="D843" s="2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x14ac:dyDescent="0.3">
      <c r="A844" s="23"/>
      <c r="B844" s="23"/>
      <c r="C844" s="24"/>
      <c r="D844" s="2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x14ac:dyDescent="0.3">
      <c r="A845" s="23"/>
      <c r="B845" s="23"/>
      <c r="C845" s="24"/>
      <c r="D845" s="2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x14ac:dyDescent="0.3">
      <c r="A846" s="23"/>
      <c r="B846" s="23"/>
      <c r="C846" s="24"/>
      <c r="D846" s="2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x14ac:dyDescent="0.3">
      <c r="A847" s="23"/>
      <c r="B847" s="23"/>
      <c r="C847" s="24"/>
      <c r="D847" s="2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x14ac:dyDescent="0.3">
      <c r="A848" s="23"/>
      <c r="B848" s="23"/>
      <c r="C848" s="24"/>
      <c r="D848" s="2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x14ac:dyDescent="0.3">
      <c r="A849" s="23"/>
      <c r="B849" s="23"/>
      <c r="C849" s="24"/>
      <c r="D849" s="2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x14ac:dyDescent="0.3">
      <c r="A850" s="23"/>
      <c r="B850" s="23"/>
      <c r="C850" s="24"/>
      <c r="D850" s="2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x14ac:dyDescent="0.3">
      <c r="A851" s="23"/>
      <c r="B851" s="23"/>
      <c r="C851" s="24"/>
      <c r="D851" s="2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x14ac:dyDescent="0.3">
      <c r="A852" s="23"/>
      <c r="B852" s="23"/>
      <c r="C852" s="24"/>
      <c r="D852" s="2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x14ac:dyDescent="0.3">
      <c r="A853" s="23"/>
      <c r="B853" s="23"/>
      <c r="C853" s="24"/>
      <c r="D853" s="2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x14ac:dyDescent="0.3">
      <c r="A854" s="23"/>
      <c r="B854" s="23"/>
      <c r="C854" s="24"/>
      <c r="D854" s="2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x14ac:dyDescent="0.3">
      <c r="A855" s="23"/>
      <c r="B855" s="23"/>
      <c r="C855" s="24"/>
      <c r="D855" s="2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x14ac:dyDescent="0.3">
      <c r="A856" s="23"/>
      <c r="B856" s="23"/>
      <c r="C856" s="24"/>
      <c r="D856" s="2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x14ac:dyDescent="0.3">
      <c r="A857" s="23"/>
      <c r="B857" s="23"/>
      <c r="C857" s="24"/>
      <c r="D857" s="2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x14ac:dyDescent="0.3">
      <c r="A858" s="23"/>
      <c r="B858" s="23"/>
      <c r="C858" s="24"/>
      <c r="D858" s="2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x14ac:dyDescent="0.3">
      <c r="A859" s="23"/>
      <c r="B859" s="23"/>
      <c r="C859" s="24"/>
      <c r="D859" s="2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x14ac:dyDescent="0.3">
      <c r="A860" s="23"/>
      <c r="B860" s="23"/>
      <c r="C860" s="24"/>
      <c r="D860" s="2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x14ac:dyDescent="0.3">
      <c r="A861" s="23"/>
      <c r="B861" s="23"/>
      <c r="C861" s="24"/>
      <c r="D861" s="2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x14ac:dyDescent="0.3">
      <c r="A862" s="23"/>
      <c r="B862" s="23"/>
      <c r="C862" s="24"/>
      <c r="D862" s="2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x14ac:dyDescent="0.3">
      <c r="A863" s="23"/>
      <c r="B863" s="23"/>
      <c r="C863" s="24"/>
      <c r="D863" s="2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x14ac:dyDescent="0.3">
      <c r="A864" s="23"/>
      <c r="B864" s="23"/>
      <c r="C864" s="24"/>
      <c r="D864" s="2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x14ac:dyDescent="0.3">
      <c r="A865" s="23"/>
      <c r="B865" s="23"/>
      <c r="C865" s="24"/>
      <c r="D865" s="2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x14ac:dyDescent="0.3">
      <c r="A866" s="23"/>
      <c r="B866" s="23"/>
      <c r="C866" s="24"/>
      <c r="D866" s="2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x14ac:dyDescent="0.3">
      <c r="A867" s="23"/>
      <c r="B867" s="23"/>
      <c r="C867" s="24"/>
      <c r="D867" s="2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x14ac:dyDescent="0.3">
      <c r="A868" s="23"/>
      <c r="B868" s="23"/>
      <c r="C868" s="24"/>
      <c r="D868" s="2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x14ac:dyDescent="0.3">
      <c r="A869" s="23"/>
      <c r="B869" s="23"/>
      <c r="C869" s="24"/>
      <c r="D869" s="2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x14ac:dyDescent="0.3">
      <c r="A870" s="23"/>
      <c r="B870" s="23"/>
      <c r="C870" s="24"/>
      <c r="D870" s="2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x14ac:dyDescent="0.3">
      <c r="A871" s="23"/>
      <c r="B871" s="23"/>
      <c r="C871" s="24"/>
      <c r="D871" s="2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x14ac:dyDescent="0.3">
      <c r="A872" s="23"/>
      <c r="B872" s="23"/>
      <c r="C872" s="24"/>
      <c r="D872" s="2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x14ac:dyDescent="0.3">
      <c r="A873" s="23"/>
      <c r="B873" s="23"/>
      <c r="C873" s="24"/>
      <c r="D873" s="2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x14ac:dyDescent="0.3">
      <c r="A874" s="23"/>
      <c r="B874" s="23"/>
      <c r="C874" s="24"/>
      <c r="D874" s="2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x14ac:dyDescent="0.3">
      <c r="A875" s="23"/>
      <c r="B875" s="23"/>
      <c r="C875" s="24"/>
      <c r="D875" s="2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x14ac:dyDescent="0.3">
      <c r="A876" s="23"/>
      <c r="B876" s="23"/>
      <c r="C876" s="24"/>
      <c r="D876" s="2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x14ac:dyDescent="0.3">
      <c r="A877" s="23"/>
      <c r="B877" s="23"/>
      <c r="C877" s="24"/>
      <c r="D877" s="2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x14ac:dyDescent="0.3">
      <c r="A878" s="23"/>
      <c r="B878" s="23"/>
      <c r="C878" s="24"/>
      <c r="D878" s="2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x14ac:dyDescent="0.3">
      <c r="A879" s="23"/>
      <c r="B879" s="23"/>
      <c r="C879" s="24"/>
      <c r="D879" s="2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x14ac:dyDescent="0.3">
      <c r="A880" s="23"/>
      <c r="B880" s="23"/>
      <c r="C880" s="24"/>
      <c r="D880" s="2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x14ac:dyDescent="0.3">
      <c r="A881" s="23"/>
      <c r="B881" s="23"/>
      <c r="C881" s="24"/>
      <c r="D881" s="2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x14ac:dyDescent="0.3">
      <c r="A882" s="23"/>
      <c r="B882" s="23"/>
      <c r="C882" s="24"/>
      <c r="D882" s="2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x14ac:dyDescent="0.3">
      <c r="A883" s="23"/>
      <c r="B883" s="23"/>
      <c r="C883" s="24"/>
      <c r="D883" s="2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x14ac:dyDescent="0.3">
      <c r="A884" s="23"/>
      <c r="B884" s="23"/>
      <c r="C884" s="24"/>
      <c r="D884" s="2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x14ac:dyDescent="0.3">
      <c r="A885" s="23"/>
      <c r="B885" s="23"/>
      <c r="C885" s="24"/>
      <c r="D885" s="2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x14ac:dyDescent="0.3">
      <c r="A886" s="23"/>
      <c r="B886" s="23"/>
      <c r="C886" s="24"/>
      <c r="D886" s="2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x14ac:dyDescent="0.3">
      <c r="A887" s="23"/>
      <c r="B887" s="23"/>
      <c r="C887" s="24"/>
      <c r="D887" s="2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x14ac:dyDescent="0.3">
      <c r="A888" s="23"/>
      <c r="B888" s="23"/>
      <c r="C888" s="24"/>
      <c r="D888" s="2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x14ac:dyDescent="0.3">
      <c r="A889" s="23"/>
      <c r="B889" s="23"/>
      <c r="C889" s="24"/>
      <c r="D889" s="2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x14ac:dyDescent="0.3">
      <c r="A890" s="23"/>
      <c r="B890" s="23"/>
      <c r="C890" s="24"/>
      <c r="D890" s="2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x14ac:dyDescent="0.3">
      <c r="A891" s="23"/>
      <c r="B891" s="23"/>
      <c r="C891" s="24"/>
      <c r="D891" s="2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x14ac:dyDescent="0.3">
      <c r="A892" s="23"/>
      <c r="B892" s="23"/>
      <c r="C892" s="24"/>
      <c r="D892" s="2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x14ac:dyDescent="0.3">
      <c r="A893" s="23"/>
      <c r="B893" s="23"/>
      <c r="C893" s="24"/>
      <c r="D893" s="2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x14ac:dyDescent="0.3">
      <c r="A894" s="23"/>
      <c r="B894" s="23"/>
      <c r="C894" s="24"/>
      <c r="D894" s="2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x14ac:dyDescent="0.3">
      <c r="A895" s="23"/>
      <c r="B895" s="23"/>
      <c r="C895" s="24"/>
      <c r="D895" s="2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x14ac:dyDescent="0.3">
      <c r="A896" s="23"/>
      <c r="B896" s="23"/>
      <c r="C896" s="24"/>
      <c r="D896" s="2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x14ac:dyDescent="0.3">
      <c r="A897" s="23"/>
      <c r="B897" s="23"/>
      <c r="C897" s="24"/>
      <c r="D897" s="2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x14ac:dyDescent="0.3">
      <c r="A898" s="23"/>
      <c r="B898" s="23"/>
      <c r="C898" s="24"/>
      <c r="D898" s="2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x14ac:dyDescent="0.3">
      <c r="A899" s="23"/>
      <c r="B899" s="23"/>
      <c r="C899" s="24"/>
      <c r="D899" s="2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x14ac:dyDescent="0.3">
      <c r="A900" s="23"/>
      <c r="B900" s="23"/>
      <c r="C900" s="24"/>
      <c r="D900" s="2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x14ac:dyDescent="0.3">
      <c r="A901" s="23"/>
      <c r="B901" s="23"/>
      <c r="C901" s="24"/>
      <c r="D901" s="2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x14ac:dyDescent="0.3">
      <c r="A902" s="23"/>
      <c r="B902" s="23"/>
      <c r="C902" s="24"/>
      <c r="D902" s="2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x14ac:dyDescent="0.3">
      <c r="A903" s="23"/>
      <c r="B903" s="23"/>
      <c r="C903" s="24"/>
      <c r="D903" s="2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x14ac:dyDescent="0.3">
      <c r="A904" s="23"/>
      <c r="B904" s="23"/>
      <c r="C904" s="24"/>
      <c r="D904" s="2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x14ac:dyDescent="0.3">
      <c r="A905" s="23"/>
      <c r="B905" s="23"/>
      <c r="C905" s="24"/>
      <c r="D905" s="2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x14ac:dyDescent="0.3">
      <c r="A906" s="23"/>
      <c r="B906" s="23"/>
      <c r="C906" s="24"/>
      <c r="D906" s="2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x14ac:dyDescent="0.3">
      <c r="A907" s="23"/>
      <c r="B907" s="23"/>
      <c r="C907" s="24"/>
      <c r="D907" s="2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x14ac:dyDescent="0.3">
      <c r="A908" s="23"/>
      <c r="B908" s="23"/>
      <c r="C908" s="24"/>
      <c r="D908" s="2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x14ac:dyDescent="0.3">
      <c r="A909" s="23"/>
      <c r="B909" s="23"/>
      <c r="C909" s="24"/>
      <c r="D909" s="2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x14ac:dyDescent="0.3">
      <c r="A910" s="23"/>
      <c r="B910" s="23"/>
      <c r="C910" s="24"/>
      <c r="D910" s="2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x14ac:dyDescent="0.3">
      <c r="A911" s="23"/>
      <c r="B911" s="23"/>
      <c r="C911" s="24"/>
      <c r="D911" s="2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x14ac:dyDescent="0.3">
      <c r="A912" s="23"/>
      <c r="B912" s="23"/>
      <c r="C912" s="24"/>
      <c r="D912" s="2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x14ac:dyDescent="0.3">
      <c r="A913" s="23"/>
      <c r="B913" s="23"/>
      <c r="C913" s="24"/>
      <c r="D913" s="2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x14ac:dyDescent="0.3">
      <c r="A914" s="23"/>
      <c r="B914" s="23"/>
      <c r="C914" s="24"/>
      <c r="D914" s="2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x14ac:dyDescent="0.3">
      <c r="A915" s="23"/>
      <c r="B915" s="23"/>
      <c r="C915" s="24"/>
      <c r="D915" s="2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x14ac:dyDescent="0.3">
      <c r="A916" s="23"/>
      <c r="B916" s="23"/>
      <c r="C916" s="24"/>
      <c r="D916" s="2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x14ac:dyDescent="0.3">
      <c r="A917" s="23"/>
      <c r="B917" s="23"/>
      <c r="C917" s="24"/>
      <c r="D917" s="2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x14ac:dyDescent="0.3">
      <c r="A918" s="23"/>
      <c r="B918" s="23"/>
      <c r="C918" s="24"/>
      <c r="D918" s="2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x14ac:dyDescent="0.3">
      <c r="A919" s="23"/>
      <c r="B919" s="23"/>
      <c r="C919" s="24"/>
      <c r="D919" s="2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x14ac:dyDescent="0.3">
      <c r="A920" s="23"/>
      <c r="B920" s="23"/>
      <c r="C920" s="24"/>
      <c r="D920" s="2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x14ac:dyDescent="0.3">
      <c r="A921" s="23"/>
      <c r="B921" s="23"/>
      <c r="C921" s="24"/>
      <c r="D921" s="2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x14ac:dyDescent="0.3">
      <c r="A922" s="23"/>
      <c r="B922" s="23"/>
      <c r="C922" s="24"/>
      <c r="D922" s="2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x14ac:dyDescent="0.3">
      <c r="A923" s="23"/>
      <c r="B923" s="23"/>
      <c r="C923" s="24"/>
      <c r="D923" s="2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x14ac:dyDescent="0.3">
      <c r="A924" s="23"/>
      <c r="B924" s="23"/>
      <c r="C924" s="24"/>
      <c r="D924" s="2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x14ac:dyDescent="0.3">
      <c r="A925" s="23"/>
      <c r="B925" s="23"/>
      <c r="C925" s="24"/>
      <c r="D925" s="2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x14ac:dyDescent="0.3">
      <c r="A926" s="23"/>
      <c r="B926" s="23"/>
      <c r="C926" s="24"/>
      <c r="D926" s="2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x14ac:dyDescent="0.3">
      <c r="A927" s="23"/>
      <c r="B927" s="23"/>
      <c r="C927" s="24"/>
      <c r="D927" s="2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x14ac:dyDescent="0.3">
      <c r="A928" s="23"/>
      <c r="B928" s="23"/>
      <c r="C928" s="24"/>
      <c r="D928" s="2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x14ac:dyDescent="0.3">
      <c r="A929" s="23"/>
      <c r="B929" s="23"/>
      <c r="C929" s="24"/>
      <c r="D929" s="2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x14ac:dyDescent="0.3">
      <c r="A930" s="23"/>
      <c r="B930" s="23"/>
      <c r="C930" s="24"/>
      <c r="D930" s="2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x14ac:dyDescent="0.3">
      <c r="A931" s="23"/>
      <c r="B931" s="23"/>
      <c r="C931" s="24"/>
      <c r="D931" s="2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x14ac:dyDescent="0.3">
      <c r="A932" s="23"/>
      <c r="B932" s="23"/>
      <c r="C932" s="24"/>
      <c r="D932" s="2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x14ac:dyDescent="0.3">
      <c r="A933" s="23"/>
      <c r="B933" s="23"/>
      <c r="C933" s="24"/>
      <c r="D933" s="2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x14ac:dyDescent="0.3">
      <c r="A934" s="23"/>
      <c r="B934" s="23"/>
      <c r="C934" s="24"/>
      <c r="D934" s="2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x14ac:dyDescent="0.3">
      <c r="A935" s="23"/>
      <c r="B935" s="23"/>
      <c r="C935" s="24"/>
      <c r="D935" s="2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x14ac:dyDescent="0.3">
      <c r="A936" s="23"/>
      <c r="B936" s="23"/>
      <c r="C936" s="24"/>
      <c r="D936" s="2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x14ac:dyDescent="0.3">
      <c r="A937" s="23"/>
      <c r="B937" s="23"/>
      <c r="C937" s="24"/>
      <c r="D937" s="2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x14ac:dyDescent="0.3">
      <c r="A938" s="23"/>
      <c r="B938" s="23"/>
      <c r="C938" s="24"/>
      <c r="D938" s="2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x14ac:dyDescent="0.3">
      <c r="A939" s="23"/>
      <c r="B939" s="23"/>
      <c r="C939" s="24"/>
      <c r="D939" s="2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x14ac:dyDescent="0.3">
      <c r="A940" s="23"/>
      <c r="B940" s="23"/>
      <c r="C940" s="24"/>
      <c r="D940" s="2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x14ac:dyDescent="0.3">
      <c r="A941" s="23"/>
      <c r="B941" s="23"/>
      <c r="C941" s="24"/>
      <c r="D941" s="2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x14ac:dyDescent="0.3">
      <c r="A942" s="23"/>
      <c r="B942" s="23"/>
      <c r="C942" s="24"/>
      <c r="D942" s="2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x14ac:dyDescent="0.3">
      <c r="A943" s="23"/>
      <c r="B943" s="23"/>
      <c r="C943" s="24"/>
      <c r="D943" s="2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x14ac:dyDescent="0.3">
      <c r="A944" s="23"/>
      <c r="B944" s="23"/>
      <c r="C944" s="24"/>
      <c r="D944" s="2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x14ac:dyDescent="0.3">
      <c r="A945" s="23"/>
      <c r="B945" s="23"/>
      <c r="C945" s="24"/>
      <c r="D945" s="2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x14ac:dyDescent="0.3">
      <c r="A946" s="23"/>
      <c r="B946" s="23"/>
      <c r="C946" s="24"/>
      <c r="D946" s="2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x14ac:dyDescent="0.3">
      <c r="A947" s="23"/>
      <c r="B947" s="23"/>
      <c r="C947" s="24"/>
      <c r="D947" s="2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x14ac:dyDescent="0.3">
      <c r="A948" s="23"/>
      <c r="B948" s="23"/>
      <c r="C948" s="24"/>
      <c r="D948" s="2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x14ac:dyDescent="0.3">
      <c r="A949" s="23"/>
      <c r="B949" s="23"/>
      <c r="C949" s="24"/>
      <c r="D949" s="2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x14ac:dyDescent="0.3">
      <c r="A950" s="23"/>
      <c r="B950" s="23"/>
      <c r="C950" s="24"/>
      <c r="D950" s="2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x14ac:dyDescent="0.3">
      <c r="A951" s="23"/>
      <c r="B951" s="23"/>
      <c r="C951" s="24"/>
      <c r="D951" s="2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x14ac:dyDescent="0.3">
      <c r="A952" s="23"/>
      <c r="B952" s="23"/>
      <c r="C952" s="24"/>
      <c r="D952" s="2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x14ac:dyDescent="0.3">
      <c r="A953" s="23"/>
      <c r="B953" s="23"/>
      <c r="C953" s="24"/>
      <c r="D953" s="2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x14ac:dyDescent="0.3">
      <c r="A954" s="23"/>
      <c r="B954" s="23"/>
      <c r="C954" s="24"/>
      <c r="D954" s="2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x14ac:dyDescent="0.3">
      <c r="A955" s="23"/>
      <c r="B955" s="23"/>
      <c r="C955" s="24"/>
      <c r="D955" s="2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x14ac:dyDescent="0.3">
      <c r="A956" s="23"/>
      <c r="B956" s="23"/>
      <c r="C956" s="24"/>
      <c r="D956" s="2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x14ac:dyDescent="0.3">
      <c r="A957" s="23"/>
      <c r="B957" s="23"/>
      <c r="C957" s="24"/>
      <c r="D957" s="2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x14ac:dyDescent="0.3">
      <c r="A958" s="23"/>
      <c r="B958" s="23"/>
      <c r="C958" s="24"/>
      <c r="D958" s="2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x14ac:dyDescent="0.3">
      <c r="A959" s="23"/>
      <c r="B959" s="23"/>
      <c r="C959" s="24"/>
      <c r="D959" s="2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x14ac:dyDescent="0.3">
      <c r="A960" s="23"/>
      <c r="B960" s="23"/>
      <c r="C960" s="24"/>
      <c r="D960" s="2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x14ac:dyDescent="0.3">
      <c r="A961" s="23"/>
      <c r="B961" s="23"/>
      <c r="C961" s="24"/>
      <c r="D961" s="2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x14ac:dyDescent="0.3">
      <c r="A962" s="23"/>
      <c r="B962" s="23"/>
      <c r="C962" s="24"/>
      <c r="D962" s="2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x14ac:dyDescent="0.3">
      <c r="A963" s="23"/>
      <c r="B963" s="23"/>
      <c r="C963" s="24"/>
      <c r="D963" s="2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x14ac:dyDescent="0.3">
      <c r="A964" s="23"/>
      <c r="B964" s="23"/>
      <c r="C964" s="24"/>
      <c r="D964" s="2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x14ac:dyDescent="0.3">
      <c r="A965" s="23"/>
      <c r="B965" s="23"/>
      <c r="C965" s="24"/>
      <c r="D965" s="2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x14ac:dyDescent="0.3">
      <c r="A966" s="23"/>
      <c r="B966" s="23"/>
      <c r="C966" s="24"/>
      <c r="D966" s="2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x14ac:dyDescent="0.3">
      <c r="A967" s="23"/>
      <c r="B967" s="23"/>
      <c r="C967" s="24"/>
      <c r="D967" s="2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x14ac:dyDescent="0.3">
      <c r="A968" s="23"/>
      <c r="B968" s="23"/>
      <c r="C968" s="24"/>
      <c r="D968" s="2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x14ac:dyDescent="0.3">
      <c r="A969" s="23"/>
      <c r="B969" s="23"/>
      <c r="C969" s="24"/>
      <c r="D969" s="2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x14ac:dyDescent="0.3">
      <c r="A970" s="23"/>
      <c r="B970" s="23"/>
      <c r="C970" s="24"/>
      <c r="D970" s="2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x14ac:dyDescent="0.3">
      <c r="A971" s="23"/>
      <c r="B971" s="23"/>
      <c r="C971" s="24"/>
      <c r="D971" s="2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x14ac:dyDescent="0.3">
      <c r="A972" s="23"/>
      <c r="B972" s="23"/>
      <c r="C972" s="24"/>
      <c r="D972" s="2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x14ac:dyDescent="0.3">
      <c r="A973" s="23"/>
      <c r="B973" s="23"/>
      <c r="C973" s="24"/>
      <c r="D973" s="2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x14ac:dyDescent="0.3">
      <c r="A974" s="23"/>
      <c r="B974" s="23"/>
      <c r="C974" s="24"/>
      <c r="D974" s="2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x14ac:dyDescent="0.3">
      <c r="A975" s="23"/>
      <c r="B975" s="23"/>
      <c r="C975" s="24"/>
      <c r="D975" s="2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x14ac:dyDescent="0.3">
      <c r="A976" s="23"/>
      <c r="B976" s="23"/>
      <c r="C976" s="24"/>
      <c r="D976" s="2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x14ac:dyDescent="0.3">
      <c r="A977" s="23"/>
      <c r="B977" s="23"/>
      <c r="C977" s="24"/>
      <c r="D977" s="2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x14ac:dyDescent="0.3">
      <c r="A978" s="23"/>
      <c r="B978" s="23"/>
      <c r="C978" s="24"/>
      <c r="D978" s="2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x14ac:dyDescent="0.3">
      <c r="A979" s="23"/>
      <c r="B979" s="23"/>
      <c r="C979" s="24"/>
      <c r="D979" s="2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x14ac:dyDescent="0.3">
      <c r="A980" s="23"/>
      <c r="B980" s="23"/>
      <c r="C980" s="24"/>
      <c r="D980" s="2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x14ac:dyDescent="0.3">
      <c r="A981" s="23"/>
      <c r="B981" s="23"/>
      <c r="C981" s="24"/>
      <c r="D981" s="2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x14ac:dyDescent="0.3">
      <c r="A982" s="23"/>
      <c r="B982" s="23"/>
      <c r="C982" s="24"/>
      <c r="D982" s="2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x14ac:dyDescent="0.3">
      <c r="A983" s="23"/>
      <c r="B983" s="23"/>
      <c r="C983" s="24"/>
      <c r="D983" s="2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x14ac:dyDescent="0.3">
      <c r="A984" s="23"/>
      <c r="B984" s="23"/>
      <c r="C984" s="24"/>
      <c r="D984" s="2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x14ac:dyDescent="0.3">
      <c r="A985" s="23"/>
      <c r="B985" s="23"/>
      <c r="C985" s="24"/>
      <c r="D985" s="2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x14ac:dyDescent="0.3">
      <c r="A986" s="23"/>
      <c r="B986" s="23"/>
      <c r="C986" s="24"/>
      <c r="D986" s="2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x14ac:dyDescent="0.3">
      <c r="A987" s="23"/>
      <c r="B987" s="23"/>
      <c r="C987" s="24"/>
      <c r="D987" s="2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x14ac:dyDescent="0.3">
      <c r="A988" s="23"/>
      <c r="B988" s="23"/>
      <c r="C988" s="24"/>
      <c r="D988" s="2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x14ac:dyDescent="0.3">
      <c r="A989" s="23"/>
      <c r="B989" s="23"/>
      <c r="C989" s="24"/>
      <c r="D989" s="2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x14ac:dyDescent="0.3">
      <c r="A990" s="23"/>
      <c r="B990" s="23"/>
      <c r="C990" s="24"/>
      <c r="D990" s="2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x14ac:dyDescent="0.3">
      <c r="A991" s="23"/>
      <c r="B991" s="23"/>
      <c r="C991" s="24"/>
      <c r="D991" s="2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x14ac:dyDescent="0.3">
      <c r="A992" s="23"/>
      <c r="B992" s="23"/>
      <c r="C992" s="24"/>
      <c r="D992" s="2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x14ac:dyDescent="0.3">
      <c r="A993" s="23"/>
      <c r="B993" s="23"/>
      <c r="C993" s="24"/>
      <c r="D993" s="2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x14ac:dyDescent="0.3">
      <c r="A994" s="23"/>
      <c r="B994" s="23"/>
      <c r="C994" s="24"/>
      <c r="D994" s="2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x14ac:dyDescent="0.3">
      <c r="A995" s="23"/>
      <c r="B995" s="23"/>
      <c r="C995" s="24"/>
      <c r="D995" s="2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x14ac:dyDescent="0.3">
      <c r="A996" s="23"/>
      <c r="B996" s="23"/>
      <c r="C996" s="24"/>
      <c r="D996" s="2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x14ac:dyDescent="0.3">
      <c r="A997" s="23"/>
      <c r="B997" s="23"/>
      <c r="C997" s="24"/>
      <c r="D997" s="2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x14ac:dyDescent="0.3">
      <c r="A998" s="23"/>
      <c r="B998" s="23"/>
      <c r="C998" s="24"/>
      <c r="D998" s="2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x14ac:dyDescent="0.3">
      <c r="A999" s="23"/>
      <c r="B999" s="23"/>
      <c r="C999" s="24"/>
      <c r="D999" s="2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x14ac:dyDescent="0.3">
      <c r="A1000" s="23"/>
      <c r="B1000" s="23"/>
      <c r="C1000" s="24"/>
      <c r="D1000" s="2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topLeftCell="A6" workbookViewId="0">
      <selection activeCell="G12" sqref="G12"/>
    </sheetView>
  </sheetViews>
  <sheetFormatPr defaultColWidth="14.44140625" defaultRowHeight="15" customHeight="1" x14ac:dyDescent="0.3"/>
  <cols>
    <col min="1" max="1" width="6.33203125" customWidth="1"/>
    <col min="2" max="2" width="38.6640625" customWidth="1"/>
    <col min="3" max="3" width="8.88671875" customWidth="1"/>
    <col min="4" max="5" width="14.88671875" customWidth="1"/>
    <col min="6" max="26" width="8.88671875" customWidth="1"/>
  </cols>
  <sheetData>
    <row r="1" spans="1:26" ht="15.6" x14ac:dyDescent="0.3">
      <c r="A1" s="345" t="s">
        <v>91</v>
      </c>
      <c r="B1" s="327"/>
      <c r="C1" s="327"/>
      <c r="D1" s="327"/>
      <c r="E1" s="327"/>
      <c r="F1" s="27"/>
      <c r="G1" s="27"/>
      <c r="H1" s="27"/>
      <c r="I1" s="27"/>
      <c r="J1" s="27"/>
      <c r="K1" s="27"/>
      <c r="L1" s="27"/>
      <c r="M1" s="27"/>
      <c r="N1" s="27"/>
      <c r="O1" s="27"/>
      <c r="P1" s="27"/>
      <c r="Q1" s="27"/>
      <c r="R1" s="27"/>
      <c r="S1" s="27"/>
      <c r="T1" s="27"/>
      <c r="U1" s="27"/>
      <c r="V1" s="27"/>
      <c r="W1" s="27"/>
      <c r="X1" s="27"/>
      <c r="Y1" s="27"/>
      <c r="Z1" s="27"/>
    </row>
    <row r="2" spans="1:26" ht="15.6" x14ac:dyDescent="0.3">
      <c r="A2" s="345" t="s">
        <v>92</v>
      </c>
      <c r="B2" s="327"/>
      <c r="C2" s="327"/>
      <c r="D2" s="327"/>
      <c r="E2" s="327"/>
      <c r="F2" s="27"/>
      <c r="G2" s="27"/>
      <c r="H2" s="27"/>
      <c r="I2" s="27"/>
      <c r="J2" s="27"/>
      <c r="K2" s="27"/>
      <c r="L2" s="27"/>
      <c r="M2" s="27"/>
      <c r="N2" s="27"/>
      <c r="O2" s="27"/>
      <c r="P2" s="27"/>
      <c r="Q2" s="27"/>
      <c r="R2" s="27"/>
      <c r="S2" s="27"/>
      <c r="T2" s="27"/>
      <c r="U2" s="27"/>
      <c r="V2" s="27"/>
      <c r="W2" s="27"/>
      <c r="X2" s="27"/>
      <c r="Y2" s="27"/>
      <c r="Z2" s="27"/>
    </row>
    <row r="3" spans="1:26" ht="15.6" x14ac:dyDescent="0.3">
      <c r="A3" s="345" t="s">
        <v>93</v>
      </c>
      <c r="B3" s="327"/>
      <c r="C3" s="327"/>
      <c r="D3" s="327"/>
      <c r="E3" s="327"/>
      <c r="F3" s="27"/>
      <c r="G3" s="27"/>
      <c r="H3" s="27"/>
      <c r="I3" s="27"/>
      <c r="J3" s="27"/>
      <c r="K3" s="27"/>
      <c r="L3" s="27"/>
      <c r="M3" s="27"/>
      <c r="N3" s="27"/>
      <c r="O3" s="27"/>
      <c r="P3" s="27"/>
      <c r="Q3" s="27"/>
      <c r="R3" s="27"/>
      <c r="S3" s="27"/>
      <c r="T3" s="27"/>
      <c r="U3" s="27"/>
      <c r="V3" s="27"/>
      <c r="W3" s="27"/>
      <c r="X3" s="27"/>
      <c r="Y3" s="27"/>
      <c r="Z3" s="27"/>
    </row>
    <row r="4" spans="1:26" x14ac:dyDescent="0.3">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x14ac:dyDescent="0.3">
      <c r="A5" s="346" t="s">
        <v>26</v>
      </c>
      <c r="B5" s="346" t="s">
        <v>94</v>
      </c>
      <c r="C5" s="346" t="s">
        <v>95</v>
      </c>
      <c r="D5" s="348" t="s">
        <v>96</v>
      </c>
      <c r="E5" s="330"/>
      <c r="F5" s="27"/>
      <c r="G5" s="27"/>
      <c r="H5" s="27"/>
      <c r="I5" s="27"/>
      <c r="J5" s="27"/>
      <c r="K5" s="27"/>
      <c r="L5" s="27"/>
      <c r="M5" s="27"/>
      <c r="N5" s="27"/>
      <c r="O5" s="27"/>
      <c r="P5" s="27"/>
      <c r="Q5" s="27"/>
      <c r="R5" s="27"/>
      <c r="S5" s="27"/>
      <c r="T5" s="27"/>
      <c r="U5" s="27"/>
      <c r="V5" s="27"/>
      <c r="W5" s="27"/>
      <c r="X5" s="27"/>
      <c r="Y5" s="27"/>
      <c r="Z5" s="27"/>
    </row>
    <row r="6" spans="1:26" ht="15.6" x14ac:dyDescent="0.3">
      <c r="A6" s="347"/>
      <c r="B6" s="347"/>
      <c r="C6" s="347"/>
      <c r="D6" s="28">
        <f>E6-1</f>
        <v>2021</v>
      </c>
      <c r="E6" s="28">
        <v>2022</v>
      </c>
      <c r="F6" s="27"/>
      <c r="G6" s="27"/>
      <c r="H6" s="27"/>
      <c r="I6" s="27"/>
      <c r="J6" s="27"/>
      <c r="K6" s="27"/>
      <c r="L6" s="27"/>
      <c r="M6" s="27"/>
      <c r="N6" s="27"/>
      <c r="O6" s="27"/>
      <c r="P6" s="27"/>
      <c r="Q6" s="27"/>
      <c r="R6" s="27"/>
      <c r="S6" s="27"/>
      <c r="T6" s="27"/>
      <c r="U6" s="27"/>
      <c r="V6" s="27"/>
      <c r="W6" s="27"/>
      <c r="X6" s="27"/>
      <c r="Y6" s="27"/>
      <c r="Z6" s="27"/>
    </row>
    <row r="7" spans="1:26" ht="15.6" x14ac:dyDescent="0.3">
      <c r="A7" s="29">
        <v>1</v>
      </c>
      <c r="B7" s="30" t="s">
        <v>97</v>
      </c>
      <c r="C7" s="31">
        <v>30</v>
      </c>
      <c r="D7" s="32">
        <v>25.97</v>
      </c>
      <c r="E7" s="31"/>
      <c r="F7" s="27"/>
      <c r="G7" s="27"/>
      <c r="H7" s="27"/>
      <c r="I7" s="27"/>
      <c r="J7" s="27"/>
      <c r="K7" s="27"/>
      <c r="L7" s="27"/>
      <c r="M7" s="27"/>
      <c r="N7" s="27"/>
      <c r="O7" s="27"/>
      <c r="P7" s="27"/>
      <c r="Q7" s="27"/>
      <c r="R7" s="27"/>
      <c r="S7" s="27"/>
      <c r="T7" s="27"/>
      <c r="U7" s="27"/>
      <c r="V7" s="27"/>
      <c r="W7" s="27"/>
      <c r="X7" s="27"/>
      <c r="Y7" s="27"/>
      <c r="Z7" s="27"/>
    </row>
    <row r="8" spans="1:26" ht="15.6" x14ac:dyDescent="0.3">
      <c r="A8" s="33">
        <v>2</v>
      </c>
      <c r="B8" s="30" t="s">
        <v>98</v>
      </c>
      <c r="C8" s="34">
        <v>30</v>
      </c>
      <c r="D8" s="35">
        <v>25.27</v>
      </c>
      <c r="E8" s="31"/>
      <c r="F8" s="27"/>
      <c r="G8" s="27"/>
      <c r="H8" s="27"/>
      <c r="I8" s="27"/>
      <c r="J8" s="27"/>
      <c r="K8" s="27"/>
      <c r="L8" s="27"/>
      <c r="M8" s="27"/>
      <c r="N8" s="27"/>
      <c r="O8" s="27"/>
      <c r="P8" s="27"/>
      <c r="Q8" s="27"/>
      <c r="R8" s="27"/>
      <c r="S8" s="27"/>
      <c r="T8" s="27"/>
      <c r="U8" s="27"/>
      <c r="V8" s="27"/>
      <c r="W8" s="27"/>
      <c r="X8" s="27"/>
      <c r="Y8" s="27"/>
      <c r="Z8" s="27"/>
    </row>
    <row r="9" spans="1:26" ht="15.6" x14ac:dyDescent="0.3">
      <c r="A9" s="33">
        <v>3</v>
      </c>
      <c r="B9" s="30" t="s">
        <v>99</v>
      </c>
      <c r="C9" s="34">
        <v>15</v>
      </c>
      <c r="D9" s="35">
        <v>13.7</v>
      </c>
      <c r="E9" s="31"/>
      <c r="F9" s="27"/>
      <c r="G9" s="27"/>
      <c r="H9" s="27"/>
      <c r="I9" s="27"/>
      <c r="J9" s="27"/>
      <c r="K9" s="27"/>
      <c r="L9" s="27"/>
      <c r="M9" s="27"/>
      <c r="N9" s="27"/>
      <c r="O9" s="27"/>
      <c r="P9" s="27"/>
      <c r="Q9" s="27"/>
      <c r="R9" s="27"/>
      <c r="S9" s="27"/>
      <c r="T9" s="27"/>
      <c r="U9" s="27"/>
      <c r="V9" s="27"/>
      <c r="W9" s="27"/>
      <c r="X9" s="27"/>
      <c r="Y9" s="27"/>
      <c r="Z9" s="27"/>
    </row>
    <row r="10" spans="1:26" ht="31.2" x14ac:dyDescent="0.3">
      <c r="A10" s="33">
        <v>4</v>
      </c>
      <c r="B10" s="30" t="s">
        <v>100</v>
      </c>
      <c r="C10" s="34">
        <v>25</v>
      </c>
      <c r="D10" s="35">
        <v>17.399999999999999</v>
      </c>
      <c r="E10" s="31"/>
      <c r="F10" s="27"/>
      <c r="G10" s="27"/>
      <c r="H10" s="27"/>
      <c r="I10" s="27"/>
      <c r="J10" s="27"/>
      <c r="K10" s="27"/>
      <c r="L10" s="27"/>
      <c r="M10" s="27"/>
      <c r="N10" s="27"/>
      <c r="O10" s="27"/>
      <c r="P10" s="27"/>
      <c r="Q10" s="27"/>
      <c r="R10" s="27"/>
      <c r="S10" s="27"/>
      <c r="T10" s="27"/>
      <c r="U10" s="27"/>
      <c r="V10" s="27"/>
      <c r="W10" s="27"/>
      <c r="X10" s="27"/>
      <c r="Y10" s="27"/>
      <c r="Z10" s="27"/>
    </row>
    <row r="11" spans="1:26" ht="15.6" x14ac:dyDescent="0.3">
      <c r="A11" s="342" t="s">
        <v>96</v>
      </c>
      <c r="B11" s="329"/>
      <c r="C11" s="343"/>
      <c r="D11" s="36">
        <f>SUM(D7:D10)</f>
        <v>82.34</v>
      </c>
      <c r="E11" s="36"/>
      <c r="F11" s="27"/>
      <c r="G11" s="27"/>
      <c r="H11" s="27"/>
      <c r="I11" s="27"/>
      <c r="J11" s="27"/>
      <c r="K11" s="27"/>
      <c r="L11" s="27"/>
      <c r="M11" s="27"/>
      <c r="N11" s="27"/>
      <c r="O11" s="27"/>
      <c r="P11" s="27"/>
      <c r="Q11" s="27"/>
      <c r="R11" s="27"/>
      <c r="S11" s="27"/>
      <c r="T11" s="27"/>
      <c r="U11" s="27"/>
      <c r="V11" s="27"/>
      <c r="W11" s="27"/>
      <c r="X11" s="27"/>
      <c r="Y11" s="27"/>
      <c r="Z11" s="27"/>
    </row>
    <row r="12" spans="1:26" ht="21" x14ac:dyDescent="0.3">
      <c r="A12" s="27"/>
      <c r="B12" s="27"/>
      <c r="C12" s="27"/>
      <c r="D12" s="37"/>
      <c r="E12" s="37"/>
      <c r="F12" s="27"/>
      <c r="G12" s="27"/>
      <c r="H12" s="27"/>
      <c r="I12" s="27"/>
      <c r="J12" s="27"/>
      <c r="K12" s="27"/>
      <c r="L12" s="27"/>
      <c r="M12" s="27"/>
      <c r="N12" s="27"/>
      <c r="O12" s="27"/>
      <c r="P12" s="27"/>
      <c r="Q12" s="27"/>
      <c r="R12" s="27"/>
      <c r="S12" s="27"/>
      <c r="T12" s="27"/>
      <c r="U12" s="27"/>
      <c r="V12" s="27"/>
      <c r="W12" s="27"/>
      <c r="X12" s="27"/>
      <c r="Y12" s="27"/>
      <c r="Z12" s="27"/>
    </row>
    <row r="13" spans="1:26" x14ac:dyDescent="0.3">
      <c r="A13" s="27"/>
      <c r="B13" s="27"/>
      <c r="C13" s="27"/>
      <c r="D13" s="27"/>
      <c r="E13" s="38"/>
      <c r="F13" s="27"/>
      <c r="G13" s="27"/>
      <c r="H13" s="27"/>
      <c r="I13" s="27"/>
      <c r="J13" s="27"/>
      <c r="K13" s="27"/>
      <c r="L13" s="27"/>
      <c r="M13" s="27"/>
      <c r="N13" s="27"/>
      <c r="O13" s="27"/>
      <c r="P13" s="27"/>
      <c r="Q13" s="27"/>
      <c r="R13" s="27"/>
      <c r="S13" s="27"/>
      <c r="T13" s="27"/>
      <c r="U13" s="27"/>
      <c r="V13" s="27"/>
      <c r="W13" s="27"/>
      <c r="X13" s="27"/>
      <c r="Y13" s="27"/>
      <c r="Z13" s="27"/>
    </row>
    <row r="14" spans="1:26" ht="15.6" x14ac:dyDescent="0.3">
      <c r="A14" s="39" t="s">
        <v>26</v>
      </c>
      <c r="B14" s="344" t="s">
        <v>101</v>
      </c>
      <c r="C14" s="329"/>
      <c r="D14" s="329"/>
      <c r="E14" s="330"/>
      <c r="F14" s="27"/>
      <c r="G14" s="27"/>
      <c r="H14" s="27"/>
      <c r="I14" s="27"/>
      <c r="J14" s="27"/>
      <c r="K14" s="27"/>
      <c r="L14" s="27"/>
      <c r="M14" s="27"/>
      <c r="N14" s="27"/>
      <c r="O14" s="27"/>
      <c r="P14" s="27"/>
      <c r="Q14" s="27"/>
      <c r="R14" s="27"/>
      <c r="S14" s="27"/>
      <c r="T14" s="27"/>
      <c r="U14" s="27"/>
      <c r="V14" s="27"/>
      <c r="W14" s="27"/>
      <c r="X14" s="27"/>
      <c r="Y14" s="27"/>
      <c r="Z14" s="27"/>
    </row>
    <row r="15" spans="1:26" x14ac:dyDescent="0.3">
      <c r="A15" s="40">
        <v>1</v>
      </c>
      <c r="B15" s="336"/>
      <c r="C15" s="329"/>
      <c r="D15" s="329"/>
      <c r="E15" s="330"/>
      <c r="F15" s="27"/>
      <c r="G15" s="27"/>
      <c r="H15" s="27"/>
      <c r="I15" s="27"/>
      <c r="J15" s="27"/>
      <c r="K15" s="27"/>
      <c r="L15" s="27"/>
      <c r="M15" s="27"/>
      <c r="N15" s="27"/>
      <c r="O15" s="27"/>
      <c r="P15" s="27"/>
      <c r="Q15" s="27"/>
      <c r="R15" s="27"/>
      <c r="S15" s="27"/>
      <c r="T15" s="27"/>
      <c r="U15" s="27"/>
      <c r="V15" s="27"/>
      <c r="W15" s="27"/>
      <c r="X15" s="27"/>
      <c r="Y15" s="27"/>
      <c r="Z15" s="27"/>
    </row>
    <row r="16" spans="1:26" x14ac:dyDescent="0.3">
      <c r="A16" s="40">
        <v>2</v>
      </c>
      <c r="B16" s="336"/>
      <c r="C16" s="329"/>
      <c r="D16" s="329"/>
      <c r="E16" s="330"/>
      <c r="F16" s="27"/>
      <c r="G16" s="27"/>
      <c r="H16" s="27"/>
      <c r="I16" s="27"/>
      <c r="J16" s="27"/>
      <c r="K16" s="27"/>
      <c r="L16" s="27"/>
      <c r="M16" s="27"/>
      <c r="N16" s="27"/>
      <c r="O16" s="27"/>
      <c r="P16" s="27"/>
      <c r="Q16" s="27"/>
      <c r="R16" s="27"/>
      <c r="S16" s="27"/>
      <c r="T16" s="27"/>
      <c r="U16" s="27"/>
      <c r="V16" s="27"/>
      <c r="W16" s="27"/>
      <c r="X16" s="27"/>
      <c r="Y16" s="27"/>
      <c r="Z16" s="27"/>
    </row>
    <row r="17" spans="1:26" x14ac:dyDescent="0.3">
      <c r="A17" s="40">
        <v>3</v>
      </c>
      <c r="B17" s="336"/>
      <c r="C17" s="329"/>
      <c r="D17" s="329"/>
      <c r="E17" s="330"/>
      <c r="F17" s="27"/>
      <c r="G17" s="27"/>
      <c r="H17" s="27"/>
      <c r="I17" s="27"/>
      <c r="J17" s="27"/>
      <c r="K17" s="27"/>
      <c r="L17" s="27"/>
      <c r="M17" s="27"/>
      <c r="N17" s="27"/>
      <c r="O17" s="27"/>
      <c r="P17" s="27"/>
      <c r="Q17" s="27"/>
      <c r="R17" s="27"/>
      <c r="S17" s="27"/>
      <c r="T17" s="27"/>
      <c r="U17" s="27"/>
      <c r="V17" s="27"/>
      <c r="W17" s="27"/>
      <c r="X17" s="27"/>
      <c r="Y17" s="27"/>
      <c r="Z17" s="27"/>
    </row>
    <row r="18" spans="1:26" x14ac:dyDescent="0.3">
      <c r="A18" s="40">
        <v>4</v>
      </c>
      <c r="B18" s="336"/>
      <c r="C18" s="329"/>
      <c r="D18" s="329"/>
      <c r="E18" s="330"/>
      <c r="F18" s="27"/>
      <c r="G18" s="27"/>
      <c r="H18" s="27"/>
      <c r="I18" s="27"/>
      <c r="J18" s="27"/>
      <c r="K18" s="27"/>
      <c r="L18" s="27"/>
      <c r="M18" s="27"/>
      <c r="N18" s="27"/>
      <c r="O18" s="27"/>
      <c r="P18" s="27"/>
      <c r="Q18" s="27"/>
      <c r="R18" s="27"/>
      <c r="S18" s="27"/>
      <c r="T18" s="27"/>
      <c r="U18" s="27"/>
      <c r="V18" s="27"/>
      <c r="W18" s="27"/>
      <c r="X18" s="27"/>
      <c r="Y18" s="27"/>
      <c r="Z18" s="27"/>
    </row>
    <row r="19" spans="1:26" x14ac:dyDescent="0.3">
      <c r="A19" s="40">
        <v>5</v>
      </c>
      <c r="B19" s="336"/>
      <c r="C19" s="329"/>
      <c r="D19" s="329"/>
      <c r="E19" s="330"/>
      <c r="F19" s="27"/>
      <c r="G19" s="27"/>
      <c r="H19" s="27"/>
      <c r="I19" s="27"/>
      <c r="J19" s="27"/>
      <c r="K19" s="27"/>
      <c r="L19" s="27"/>
      <c r="M19" s="27"/>
      <c r="N19" s="27"/>
      <c r="O19" s="27"/>
      <c r="P19" s="27"/>
      <c r="Q19" s="27"/>
      <c r="R19" s="27"/>
      <c r="S19" s="27"/>
      <c r="T19" s="27"/>
      <c r="U19" s="27"/>
      <c r="V19" s="27"/>
      <c r="W19" s="27"/>
      <c r="X19" s="27"/>
      <c r="Y19" s="27"/>
      <c r="Z19" s="27"/>
    </row>
    <row r="20" spans="1:26" x14ac:dyDescent="0.3">
      <c r="A20" s="40">
        <v>6</v>
      </c>
      <c r="B20" s="336"/>
      <c r="C20" s="329"/>
      <c r="D20" s="329"/>
      <c r="E20" s="330"/>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3">
      <c r="A21" s="40">
        <v>7</v>
      </c>
      <c r="B21" s="336"/>
      <c r="C21" s="329"/>
      <c r="D21" s="329"/>
      <c r="E21" s="330"/>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3">
      <c r="A22" s="40">
        <v>8</v>
      </c>
      <c r="B22" s="336"/>
      <c r="C22" s="329"/>
      <c r="D22" s="329"/>
      <c r="E22" s="330"/>
      <c r="F22" s="27"/>
      <c r="G22" s="27"/>
      <c r="H22" s="27"/>
      <c r="I22" s="27"/>
      <c r="J22" s="27"/>
      <c r="K22" s="27"/>
      <c r="L22" s="27"/>
      <c r="M22" s="27"/>
      <c r="N22" s="27"/>
      <c r="O22" s="27"/>
      <c r="P22" s="27"/>
      <c r="Q22" s="27"/>
      <c r="R22" s="27"/>
      <c r="S22" s="27"/>
      <c r="T22" s="27"/>
      <c r="U22" s="27"/>
      <c r="V22" s="27"/>
      <c r="W22" s="27"/>
      <c r="X22" s="27"/>
      <c r="Y22" s="27"/>
      <c r="Z22" s="27"/>
    </row>
    <row r="23" spans="1:26" ht="15.75" customHeight="1" x14ac:dyDescent="0.3">
      <c r="A23" s="40">
        <v>9</v>
      </c>
      <c r="B23" s="336"/>
      <c r="C23" s="329"/>
      <c r="D23" s="329"/>
      <c r="E23" s="330"/>
      <c r="F23" s="27"/>
      <c r="G23" s="27"/>
      <c r="H23" s="27"/>
      <c r="I23" s="27"/>
      <c r="J23" s="27"/>
      <c r="K23" s="27"/>
      <c r="L23" s="27"/>
      <c r="M23" s="27"/>
      <c r="N23" s="27"/>
      <c r="O23" s="27"/>
      <c r="P23" s="27"/>
      <c r="Q23" s="27"/>
      <c r="R23" s="27"/>
      <c r="S23" s="27"/>
      <c r="T23" s="27"/>
      <c r="U23" s="27"/>
      <c r="V23" s="27"/>
      <c r="W23" s="27"/>
      <c r="X23" s="27"/>
      <c r="Y23" s="27"/>
      <c r="Z23" s="27"/>
    </row>
    <row r="24" spans="1:26" ht="15.75" customHeight="1" x14ac:dyDescent="0.3">
      <c r="A24" s="41">
        <v>10</v>
      </c>
      <c r="B24" s="337"/>
      <c r="C24" s="338"/>
      <c r="D24" s="338"/>
      <c r="E24" s="339"/>
      <c r="F24" s="27"/>
      <c r="G24" s="27"/>
      <c r="H24" s="27"/>
      <c r="I24" s="27"/>
      <c r="J24" s="27"/>
      <c r="K24" s="27"/>
      <c r="L24" s="27"/>
      <c r="M24" s="27"/>
      <c r="N24" s="27"/>
      <c r="O24" s="27"/>
      <c r="P24" s="27"/>
      <c r="Q24" s="27"/>
      <c r="R24" s="27"/>
      <c r="S24" s="27"/>
      <c r="T24" s="27"/>
      <c r="U24" s="27"/>
      <c r="V24" s="27"/>
      <c r="W24" s="27"/>
      <c r="X24" s="27"/>
      <c r="Y24" s="27"/>
      <c r="Z24" s="27"/>
    </row>
    <row r="25" spans="1:26" ht="15.75" customHeight="1" x14ac:dyDescent="0.3">
      <c r="A25" s="42"/>
      <c r="B25" s="43"/>
      <c r="C25" s="43"/>
      <c r="D25" s="43"/>
      <c r="E25" s="43"/>
      <c r="F25" s="27"/>
      <c r="G25" s="27"/>
      <c r="H25" s="27"/>
      <c r="I25" s="27"/>
      <c r="J25" s="27"/>
      <c r="K25" s="27"/>
      <c r="L25" s="27"/>
      <c r="M25" s="27"/>
      <c r="N25" s="27"/>
      <c r="O25" s="27"/>
      <c r="P25" s="27"/>
      <c r="Q25" s="27"/>
      <c r="R25" s="27"/>
      <c r="S25" s="27"/>
      <c r="T25" s="27"/>
      <c r="U25" s="27"/>
      <c r="V25" s="27"/>
      <c r="W25" s="27"/>
      <c r="X25" s="27"/>
      <c r="Y25" s="27"/>
      <c r="Z25" s="27"/>
    </row>
    <row r="26" spans="1:26" ht="15.75" customHeight="1" x14ac:dyDescent="0.3">
      <c r="A26" s="44" t="s">
        <v>26</v>
      </c>
      <c r="B26" s="340" t="s">
        <v>102</v>
      </c>
      <c r="C26" s="334"/>
      <c r="D26" s="334"/>
      <c r="E26" s="341"/>
      <c r="F26" s="27"/>
      <c r="G26" s="27"/>
      <c r="H26" s="27"/>
      <c r="I26" s="27"/>
      <c r="J26" s="27"/>
      <c r="K26" s="27"/>
      <c r="L26" s="27"/>
      <c r="M26" s="27"/>
      <c r="N26" s="27"/>
      <c r="O26" s="27"/>
      <c r="P26" s="27"/>
      <c r="Q26" s="27"/>
      <c r="R26" s="27"/>
      <c r="S26" s="27"/>
      <c r="T26" s="27"/>
      <c r="U26" s="27"/>
      <c r="V26" s="27"/>
      <c r="W26" s="27"/>
      <c r="X26" s="27"/>
      <c r="Y26" s="27"/>
      <c r="Z26" s="27"/>
    </row>
    <row r="27" spans="1:26" ht="15.75" customHeight="1" x14ac:dyDescent="0.3">
      <c r="A27" s="40">
        <v>1</v>
      </c>
      <c r="B27" s="336"/>
      <c r="C27" s="329"/>
      <c r="D27" s="329"/>
      <c r="E27" s="330"/>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3">
      <c r="A28" s="40">
        <v>2</v>
      </c>
      <c r="B28" s="336"/>
      <c r="C28" s="329"/>
      <c r="D28" s="329"/>
      <c r="E28" s="330"/>
      <c r="F28" s="27"/>
      <c r="G28" s="27"/>
      <c r="H28" s="27"/>
      <c r="I28" s="27"/>
      <c r="J28" s="27"/>
      <c r="K28" s="27"/>
      <c r="L28" s="27"/>
      <c r="M28" s="27"/>
      <c r="N28" s="27"/>
      <c r="O28" s="27"/>
      <c r="P28" s="27"/>
      <c r="Q28" s="27"/>
      <c r="R28" s="27"/>
      <c r="S28" s="27"/>
      <c r="T28" s="27"/>
      <c r="U28" s="27"/>
      <c r="V28" s="27"/>
      <c r="W28" s="27"/>
      <c r="X28" s="27"/>
      <c r="Y28" s="27"/>
      <c r="Z28" s="27"/>
    </row>
    <row r="29" spans="1:26" ht="15.75" customHeight="1" x14ac:dyDescent="0.3">
      <c r="A29" s="40">
        <v>3</v>
      </c>
      <c r="B29" s="336"/>
      <c r="C29" s="329"/>
      <c r="D29" s="329"/>
      <c r="E29" s="330"/>
      <c r="F29" s="27"/>
      <c r="G29" s="27"/>
      <c r="H29" s="27"/>
      <c r="I29" s="27"/>
      <c r="J29" s="27"/>
      <c r="K29" s="27"/>
      <c r="L29" s="27"/>
      <c r="M29" s="27"/>
      <c r="N29" s="27"/>
      <c r="O29" s="27"/>
      <c r="P29" s="27"/>
      <c r="Q29" s="27"/>
      <c r="R29" s="27"/>
      <c r="S29" s="27"/>
      <c r="T29" s="27"/>
      <c r="U29" s="27"/>
      <c r="V29" s="27"/>
      <c r="W29" s="27"/>
      <c r="X29" s="27"/>
      <c r="Y29" s="27"/>
      <c r="Z29" s="27"/>
    </row>
    <row r="30" spans="1:26" ht="15.75" customHeight="1" x14ac:dyDescent="0.3">
      <c r="A30" s="40">
        <v>4</v>
      </c>
      <c r="B30" s="336"/>
      <c r="C30" s="329"/>
      <c r="D30" s="329"/>
      <c r="E30" s="330"/>
      <c r="F30" s="27"/>
      <c r="G30" s="27"/>
      <c r="H30" s="27"/>
      <c r="I30" s="27"/>
      <c r="J30" s="27"/>
      <c r="K30" s="27"/>
      <c r="L30" s="27"/>
      <c r="M30" s="27"/>
      <c r="N30" s="27"/>
      <c r="O30" s="27"/>
      <c r="P30" s="27"/>
      <c r="Q30" s="27"/>
      <c r="R30" s="27"/>
      <c r="S30" s="27"/>
      <c r="T30" s="27"/>
      <c r="U30" s="27"/>
      <c r="V30" s="27"/>
      <c r="W30" s="27"/>
      <c r="X30" s="27"/>
      <c r="Y30" s="27"/>
      <c r="Z30" s="27"/>
    </row>
    <row r="31" spans="1:26" ht="15.75" customHeight="1" x14ac:dyDescent="0.3">
      <c r="A31" s="40">
        <v>5</v>
      </c>
      <c r="B31" s="336"/>
      <c r="C31" s="329"/>
      <c r="D31" s="329"/>
      <c r="E31" s="330"/>
      <c r="F31" s="27"/>
      <c r="G31" s="27"/>
      <c r="H31" s="27"/>
      <c r="I31" s="27"/>
      <c r="J31" s="27"/>
      <c r="K31" s="27"/>
      <c r="L31" s="27"/>
      <c r="M31" s="27"/>
      <c r="N31" s="27"/>
      <c r="O31" s="27"/>
      <c r="P31" s="27"/>
      <c r="Q31" s="27"/>
      <c r="R31" s="27"/>
      <c r="S31" s="27"/>
      <c r="T31" s="27"/>
      <c r="U31" s="27"/>
      <c r="V31" s="27"/>
      <c r="W31" s="27"/>
      <c r="X31" s="27"/>
      <c r="Y31" s="27"/>
      <c r="Z31" s="27"/>
    </row>
    <row r="32" spans="1:26" ht="15.75" customHeight="1" x14ac:dyDescent="0.3">
      <c r="A32" s="40">
        <v>6</v>
      </c>
      <c r="B32" s="336"/>
      <c r="C32" s="329"/>
      <c r="D32" s="329"/>
      <c r="E32" s="330"/>
      <c r="F32" s="27"/>
      <c r="G32" s="27"/>
      <c r="H32" s="27"/>
      <c r="I32" s="27"/>
      <c r="J32" s="27"/>
      <c r="K32" s="27"/>
      <c r="L32" s="27"/>
      <c r="M32" s="27"/>
      <c r="N32" s="27"/>
      <c r="O32" s="27"/>
      <c r="P32" s="27"/>
      <c r="Q32" s="27"/>
      <c r="R32" s="27"/>
      <c r="S32" s="27"/>
      <c r="T32" s="27"/>
      <c r="U32" s="27"/>
      <c r="V32" s="27"/>
      <c r="W32" s="27"/>
      <c r="X32" s="27"/>
      <c r="Y32" s="27"/>
      <c r="Z32" s="27"/>
    </row>
    <row r="33" spans="1:26" ht="15.75" customHeight="1" x14ac:dyDescent="0.3">
      <c r="A33" s="40">
        <v>7</v>
      </c>
      <c r="B33" s="336"/>
      <c r="C33" s="329"/>
      <c r="D33" s="329"/>
      <c r="E33" s="330"/>
      <c r="F33" s="27"/>
      <c r="G33" s="27"/>
      <c r="H33" s="27"/>
      <c r="I33" s="27"/>
      <c r="J33" s="27"/>
      <c r="K33" s="27"/>
      <c r="L33" s="27"/>
      <c r="M33" s="27"/>
      <c r="N33" s="27"/>
      <c r="O33" s="27"/>
      <c r="P33" s="27"/>
      <c r="Q33" s="27"/>
      <c r="R33" s="27"/>
      <c r="S33" s="27"/>
      <c r="T33" s="27"/>
      <c r="U33" s="27"/>
      <c r="V33" s="27"/>
      <c r="W33" s="27"/>
      <c r="X33" s="27"/>
      <c r="Y33" s="27"/>
      <c r="Z33" s="27"/>
    </row>
    <row r="34" spans="1:26" ht="15.75" customHeight="1" x14ac:dyDescent="0.3">
      <c r="A34" s="40">
        <v>8</v>
      </c>
      <c r="B34" s="336"/>
      <c r="C34" s="329"/>
      <c r="D34" s="329"/>
      <c r="E34" s="330"/>
      <c r="F34" s="27"/>
      <c r="G34" s="27"/>
      <c r="H34" s="27"/>
      <c r="I34" s="27"/>
      <c r="J34" s="27"/>
      <c r="K34" s="27"/>
      <c r="L34" s="27"/>
      <c r="M34" s="27"/>
      <c r="N34" s="27"/>
      <c r="O34" s="27"/>
      <c r="P34" s="27"/>
      <c r="Q34" s="27"/>
      <c r="R34" s="27"/>
      <c r="S34" s="27"/>
      <c r="T34" s="27"/>
      <c r="U34" s="27"/>
      <c r="V34" s="27"/>
      <c r="W34" s="27"/>
      <c r="X34" s="27"/>
      <c r="Y34" s="27"/>
      <c r="Z34" s="27"/>
    </row>
    <row r="35" spans="1:26" ht="15.75" customHeight="1" x14ac:dyDescent="0.3">
      <c r="A35" s="40">
        <v>9</v>
      </c>
      <c r="B35" s="336"/>
      <c r="C35" s="329"/>
      <c r="D35" s="329"/>
      <c r="E35" s="330"/>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3">
      <c r="A36" s="40">
        <v>10</v>
      </c>
      <c r="B36" s="336"/>
      <c r="C36" s="329"/>
      <c r="D36" s="329"/>
      <c r="E36" s="330"/>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3">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3">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3">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3">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3">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3">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3">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3">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3">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3">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3">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3">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3">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3">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3">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3">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3">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3">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3">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3">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3">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3">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3">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3">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3">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3">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3">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3">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3">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3">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3">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3">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3">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3">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3">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3">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3">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3">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3">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3">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3">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3">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3">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3">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3">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3">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3">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3">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3">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3">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3">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3">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3">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3">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3">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3">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3">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3">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3">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3">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3">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3">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3">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3">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3">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3">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3">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3">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3">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3">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3">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3">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3">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3">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3">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3">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3">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3">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3">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3">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3">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3">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3">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3">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3">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3">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3">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3">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3">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3">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3">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3">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3">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3">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3">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3">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3">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3">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3">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3">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3">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3">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3">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3">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3">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3">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3">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3">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3">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3">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3">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3">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3">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3">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3">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3">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3">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3">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3">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3">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3">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3">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3">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3">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3">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3">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3">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3">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3">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3">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3">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3">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3">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3">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3">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3">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3">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3">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3">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3">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3">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3">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3">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3">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3">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3">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3">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3">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3">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3">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3">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3">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3">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3">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3">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3">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3">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3">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3">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3">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3">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3">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3">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3">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3">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3">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3">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3">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3">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3">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3">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3">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3">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3">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3">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3">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3">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3">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3">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3">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3">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3">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3">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3">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3">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3">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3">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3">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3">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3">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3">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3">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3">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3">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3">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3">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3">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3">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3">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3">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3">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3">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3">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3">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3">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3">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3">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3">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3">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3">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3">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3">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3">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3">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3">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3">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3">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3">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3">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3">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3">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3">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3">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3">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3">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3">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3">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3">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3">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3">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3">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3">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3">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3">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3">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3">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3">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3">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3">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3">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3">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3">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3">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3">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3">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3">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3">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3">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3">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3">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3">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3">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3">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3">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3">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3">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3">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3">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3">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3">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3">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3">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3">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3">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3">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3">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3">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3">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3">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3">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3">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3">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3">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3">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3">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3">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3">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3">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3">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3">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3">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3">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3">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3">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3">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3">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3">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3">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3">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3">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3">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3">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3">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3">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3">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3">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3">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3">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3">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3">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3">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3">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3">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3">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3">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3">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3">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3">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3">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3">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3">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3">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3">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3">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3">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3">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3">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3">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3">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3">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3">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3">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3">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3">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3">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3">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3">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3">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3">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3">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3">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3">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3">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3">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3">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3">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3">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3">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3">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3">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3">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3">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3">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3">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3">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3">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3">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3">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3">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3">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3">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3">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3">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3">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3">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3">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3">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3">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3">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3">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3">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3">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3">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3">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3">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3">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3">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3">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3">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3">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3">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3">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3">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3">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3">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3">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3">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3">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3">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3">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3">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3">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3">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3">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3">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3">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3">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3">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3">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3">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3">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3">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3">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3">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3">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3">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3">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3">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3">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3">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3">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3">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3">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3">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3">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3">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3">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3">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3">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3">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3">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3">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3">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3">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3">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3">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3">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3">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3">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3">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3">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3">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3">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3">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3">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3">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3">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3">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3">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3">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3">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3">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3">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3">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3">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3">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3">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3">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3">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3">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3">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3">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3">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3">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3">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3">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3">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3">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3">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3">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3">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3">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3">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3">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3">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3">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3">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3">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3">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3">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3">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3">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3">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3">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3">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3">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3">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3">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3">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3">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3">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3">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3">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3">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3">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3">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3">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3">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3">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3">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3">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3">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3">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3">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3">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3">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3">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3">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3">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3">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3">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3">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3">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3">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3">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3">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3">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3">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3">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3">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3">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3">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3">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3">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3">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3">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3">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3">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3">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3">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3">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3">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3">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3">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3">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3">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3">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3">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3">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3">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3">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3">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3">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3">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3">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3">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3">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3">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3">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3">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3">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3">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3">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3">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3">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3">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3">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3">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3">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3">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3">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3">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3">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3">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3">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3">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3">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3">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3">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3">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3">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3">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3">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3">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3">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3">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3">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3">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3">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3">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3">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3">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3">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3">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3">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3">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3">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3">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3">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3">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3">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3">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3">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3">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3">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3">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3">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3">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3">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3">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3">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3">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3">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3">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3">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3">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3">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3">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3">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3">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3">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3">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3">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3">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3">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3">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3">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3">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3">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3">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3">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3">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3">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3">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3">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3">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3">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3">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3">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3">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3">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3">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3">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3">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3">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3">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3">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3">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3">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3">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3">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3">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3">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3">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3">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3">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3">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3">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3">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3">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3">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3">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3">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3">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3">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3">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3">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3">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3">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3">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3">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3">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3">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3">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3">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3">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3">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3">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3">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3">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3">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3">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3">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3">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3">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3">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3">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3">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3">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3">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3">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3">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3">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3">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3">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3">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3">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3">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3">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3">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3">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3">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3">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3">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3">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3">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3">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3">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3">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3">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3">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3">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3">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3">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3">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3">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3">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3">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3">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3">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3">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3">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3">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3">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3">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3">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3">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3">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3">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3">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3">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3">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3">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3">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3">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3">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3">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3">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3">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3">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3">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3">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3">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3">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3">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3">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3">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3">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3">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3">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3">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3">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3">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3">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3">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3">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3">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3">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3">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3">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3">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3">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3">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3">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3">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3">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3">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3">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3">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3">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3">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3">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3">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3">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3">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3">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3">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3">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3">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3">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3">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3">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3">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3">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3">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3">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3">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3">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3">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3">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3">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3">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3">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3">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3">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3">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3">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3">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3">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3">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3">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3">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3">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3">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3">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3">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3">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3">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3">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3">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3">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3">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3">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3">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3">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3">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3">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3">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3">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3">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3">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3">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3">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3">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3">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3">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3">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3">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3">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3">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3">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3">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3">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3">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3">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3">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3">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3">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3">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3">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3">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3">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3">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3">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3">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3">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3">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3">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3">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3">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3">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3">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3">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3">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3">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3">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3">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3">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3">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3">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3">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3">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3">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3">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3">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3">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3">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3">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3">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3">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3">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3">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3">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3">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3">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3">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3">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3">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3">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3">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3">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3">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3">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3">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3">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3">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3">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3">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3">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3">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3">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3">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3">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3">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3">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3">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3">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3">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3">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3">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3">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3">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3">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3">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3">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3">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3">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3">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3">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3">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3">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3">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3">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3">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3">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3">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3">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3">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3">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3">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3">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3">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3">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3">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3">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3">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3">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3">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3">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3">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3">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3">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3">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3">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3">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3">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3">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3">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3">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3">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3">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3">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3">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3">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3">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3">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3">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3">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3">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3">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3">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3">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3">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3">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3">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3">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3">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x14ac:dyDescent="0.3">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x14ac:dyDescent="0.3">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x14ac:dyDescent="0.3">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x14ac:dyDescent="0.3">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x14ac:dyDescent="0.3">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x14ac:dyDescent="0.3">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x14ac:dyDescent="0.3">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x14ac:dyDescent="0.3">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x14ac:dyDescent="0.3">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x14ac:dyDescent="0.3">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x14ac:dyDescent="0.3">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x14ac:dyDescent="0.3">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x14ac:dyDescent="0.3">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0">
    <mergeCell ref="A1:E1"/>
    <mergeCell ref="A2:E2"/>
    <mergeCell ref="A3:E3"/>
    <mergeCell ref="A5:A6"/>
    <mergeCell ref="B5:B6"/>
    <mergeCell ref="C5:C6"/>
    <mergeCell ref="D5:E5"/>
    <mergeCell ref="A11:C11"/>
    <mergeCell ref="B14:E14"/>
    <mergeCell ref="B15:E15"/>
    <mergeCell ref="B16:E16"/>
    <mergeCell ref="B17:E17"/>
    <mergeCell ref="B18:E18"/>
    <mergeCell ref="B19:E19"/>
    <mergeCell ref="B20:E20"/>
    <mergeCell ref="B21:E21"/>
    <mergeCell ref="B22:E22"/>
    <mergeCell ref="B23:E23"/>
    <mergeCell ref="B24:E24"/>
    <mergeCell ref="B26:E26"/>
    <mergeCell ref="B27:E27"/>
    <mergeCell ref="B35:E35"/>
    <mergeCell ref="B36:E36"/>
    <mergeCell ref="B28:E28"/>
    <mergeCell ref="B29:E29"/>
    <mergeCell ref="B30:E30"/>
    <mergeCell ref="B31:E31"/>
    <mergeCell ref="B32:E32"/>
    <mergeCell ref="B33:E33"/>
    <mergeCell ref="B34:E34"/>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80"/>
  <sheetViews>
    <sheetView tabSelected="1" zoomScale="60" zoomScaleNormal="60" workbookViewId="0">
      <pane xSplit="5" topLeftCell="I1" activePane="topRight" state="frozen"/>
      <selection activeCell="A5" sqref="A5"/>
      <selection pane="topRight" activeCell="Q137" sqref="Q137"/>
    </sheetView>
  </sheetViews>
  <sheetFormatPr defaultColWidth="14.44140625" defaultRowHeight="15.6" x14ac:dyDescent="0.3"/>
  <cols>
    <col min="1" max="1" width="9" style="157" customWidth="1"/>
    <col min="2" max="2" width="42.6640625" customWidth="1"/>
    <col min="3" max="3" width="8.88671875" customWidth="1"/>
    <col min="4" max="4" width="16.88671875" customWidth="1"/>
    <col min="5" max="5" width="9.44140625" customWidth="1"/>
    <col min="6" max="6" width="74.44140625" customWidth="1"/>
    <col min="7" max="7" width="13" customWidth="1"/>
    <col min="8" max="10" width="24.88671875" customWidth="1"/>
    <col min="11" max="11" width="97.33203125" hidden="1" customWidth="1"/>
    <col min="12" max="12" width="97.33203125" style="102" customWidth="1"/>
    <col min="13" max="13" width="33.5546875" customWidth="1"/>
    <col min="14" max="14" width="22.44140625" style="146" customWidth="1"/>
    <col min="15" max="15" width="22.44140625" style="122" customWidth="1"/>
    <col min="16" max="16" width="12.109375" customWidth="1"/>
    <col min="17" max="17" width="22" customWidth="1"/>
    <col min="18" max="18" width="12.109375" customWidth="1"/>
    <col min="19" max="19" width="8.33203125" customWidth="1"/>
    <col min="20" max="20" width="12.109375" customWidth="1"/>
    <col min="21" max="21" width="8.33203125" customWidth="1"/>
    <col min="22" max="22" width="12.109375" customWidth="1"/>
    <col min="23" max="23" width="8.33203125" customWidth="1"/>
    <col min="24" max="24" width="12.109375" customWidth="1"/>
    <col min="25" max="25" width="8.33203125" customWidth="1"/>
    <col min="26" max="26" width="12.109375" customWidth="1"/>
    <col min="27" max="27" width="8.33203125" customWidth="1"/>
    <col min="28" max="28" width="12.109375" customWidth="1"/>
  </cols>
  <sheetData>
    <row r="1" spans="1:28" x14ac:dyDescent="0.3">
      <c r="A1" s="346" t="s">
        <v>26</v>
      </c>
      <c r="B1" s="346" t="s">
        <v>94</v>
      </c>
      <c r="C1" s="346" t="s">
        <v>95</v>
      </c>
      <c r="D1" s="348" t="s">
        <v>103</v>
      </c>
      <c r="E1" s="329"/>
      <c r="F1" s="346" t="s">
        <v>4</v>
      </c>
      <c r="G1" s="461" t="s">
        <v>104</v>
      </c>
      <c r="H1" s="346" t="s">
        <v>2</v>
      </c>
      <c r="I1" s="346" t="s">
        <v>105</v>
      </c>
      <c r="J1" s="28"/>
      <c r="K1" s="346" t="s">
        <v>106</v>
      </c>
      <c r="L1" s="346" t="s">
        <v>107</v>
      </c>
      <c r="M1" s="463" t="s">
        <v>101</v>
      </c>
      <c r="N1" s="464" t="s">
        <v>108</v>
      </c>
      <c r="O1" s="458" t="s">
        <v>109</v>
      </c>
    </row>
    <row r="2" spans="1:28" x14ac:dyDescent="0.3">
      <c r="A2" s="460"/>
      <c r="B2" s="347"/>
      <c r="C2" s="347"/>
      <c r="D2" s="28" t="s">
        <v>105</v>
      </c>
      <c r="E2" s="45" t="s">
        <v>3</v>
      </c>
      <c r="F2" s="347"/>
      <c r="G2" s="347"/>
      <c r="H2" s="347"/>
      <c r="I2" s="347"/>
      <c r="J2" s="28"/>
      <c r="K2" s="347"/>
      <c r="L2" s="462"/>
      <c r="M2" s="347"/>
      <c r="N2" s="459"/>
      <c r="O2" s="459"/>
    </row>
    <row r="3" spans="1:28" x14ac:dyDescent="0.3">
      <c r="A3" s="46">
        <v>1</v>
      </c>
      <c r="B3" s="47" t="s">
        <v>110</v>
      </c>
      <c r="C3" s="48">
        <v>30</v>
      </c>
      <c r="D3" s="49"/>
      <c r="E3" s="50">
        <f>SUM(E4,E20,E53)</f>
        <v>28.5</v>
      </c>
      <c r="F3" s="50"/>
      <c r="G3" s="51"/>
      <c r="H3" s="50"/>
      <c r="I3" s="50"/>
      <c r="J3" s="50"/>
      <c r="K3" s="52"/>
      <c r="L3" s="99"/>
      <c r="M3" s="53"/>
      <c r="N3" s="136"/>
      <c r="O3" s="123"/>
      <c r="P3" s="23"/>
      <c r="Q3" s="23"/>
      <c r="R3" s="23"/>
      <c r="S3" s="23"/>
      <c r="T3" s="23"/>
      <c r="U3" s="23"/>
      <c r="V3" s="23"/>
      <c r="W3" s="23"/>
      <c r="X3" s="23"/>
      <c r="Y3" s="23"/>
      <c r="Z3" s="23"/>
      <c r="AA3" s="23"/>
      <c r="AB3" s="23"/>
    </row>
    <row r="4" spans="1:28" ht="31.2" x14ac:dyDescent="0.3">
      <c r="A4" s="147" t="s">
        <v>111</v>
      </c>
      <c r="B4" s="54" t="s">
        <v>112</v>
      </c>
      <c r="C4" s="55">
        <f>C3*0.2</f>
        <v>6</v>
      </c>
      <c r="D4" s="56" t="s">
        <v>5</v>
      </c>
      <c r="E4" s="57">
        <f>IF(D4="AA",1*C4,IF(D4="A",0.9*C4,IF(D4="BB",0.8*C4,IF(D4="B",0.7*C4,IF(D4="CC",0.6*C4,IF(D4="C",0.5*C4,IF(D4="D",0.3*C4,IF(D4="E",0*C4,"Belum Diisi"))))))))</f>
        <v>6</v>
      </c>
      <c r="F4" s="57"/>
      <c r="G4" s="58">
        <f>J4/C4</f>
        <v>1</v>
      </c>
      <c r="H4" s="57"/>
      <c r="I4" s="57"/>
      <c r="J4" s="59">
        <f>AVERAGE(J6:J18)*C4</f>
        <v>6</v>
      </c>
      <c r="K4" s="60"/>
      <c r="L4" s="100"/>
      <c r="M4" s="61"/>
      <c r="N4" s="137"/>
      <c r="O4" s="124"/>
      <c r="P4" s="23"/>
      <c r="Q4" s="23"/>
      <c r="R4" s="23"/>
      <c r="S4" s="23"/>
      <c r="T4" s="23"/>
      <c r="U4" s="23"/>
      <c r="V4" s="23"/>
      <c r="W4" s="23"/>
      <c r="X4" s="23"/>
      <c r="Y4" s="23"/>
      <c r="Z4" s="23"/>
      <c r="AA4" s="23"/>
      <c r="AB4" s="23"/>
    </row>
    <row r="5" spans="1:28" x14ac:dyDescent="0.3">
      <c r="A5" s="406" t="s">
        <v>113</v>
      </c>
      <c r="B5" s="329"/>
      <c r="C5" s="329"/>
      <c r="D5" s="329"/>
      <c r="E5" s="329"/>
      <c r="F5" s="62"/>
      <c r="G5" s="63"/>
      <c r="H5" s="64"/>
      <c r="I5" s="64"/>
      <c r="J5" s="64"/>
      <c r="K5" s="65"/>
      <c r="L5" s="65"/>
      <c r="M5" s="66"/>
      <c r="N5" s="138"/>
      <c r="O5" s="125"/>
      <c r="P5" s="23"/>
      <c r="Q5" s="23"/>
      <c r="R5" s="23"/>
      <c r="S5" s="23"/>
      <c r="T5" s="23"/>
      <c r="U5" s="23"/>
      <c r="V5" s="23"/>
      <c r="W5" s="23"/>
      <c r="X5" s="23"/>
      <c r="Y5" s="23"/>
      <c r="Z5" s="23"/>
      <c r="AA5" s="23"/>
      <c r="AB5" s="23"/>
    </row>
    <row r="6" spans="1:28" s="103" customFormat="1" ht="15" x14ac:dyDescent="0.3">
      <c r="A6" s="148">
        <v>1</v>
      </c>
      <c r="B6" s="457" t="s">
        <v>114</v>
      </c>
      <c r="C6" s="407"/>
      <c r="D6" s="407"/>
      <c r="E6" s="408"/>
      <c r="F6" s="67" t="s">
        <v>115</v>
      </c>
      <c r="G6" s="169"/>
      <c r="H6" s="170"/>
      <c r="I6" s="170"/>
      <c r="J6" s="171" t="str">
        <f t="shared" ref="J6:J18" si="0">IF(H6="Ya/Tidak",IF(I6="Ya",1,IF(I6="Tidak",0,"Blm Diisi")),IF(H6="A/B/C",IF(I6="A",1,IF(I6="B",0.5,IF(I6="C",0,"Blm Diisi"))),IF(H6="A/B/C/D",IF(I6="A",1,IF(I6="B",0.67,IF(I6="C",0.33,IF(I6="D",0,"Blm Diisi")))),IF(H6="A/B/C/D/E",IF(I6="A",1,IF(I6="B",0.75,IF(I6="C",0.5,IF(I6="D",0.25,IF(I6="E",0,"Blm Diisi"))))),IF(H6="%",IF(I6="","Blm Diisi",I6),IF(H6="Jumlah",IF(I6="","Blm Diisi",""),IF(H6="Rupiah",IF(I6="","Blm Diisi",""),IF(H6="","","-"))))))))</f>
        <v/>
      </c>
      <c r="K6" s="67"/>
      <c r="L6" s="67"/>
      <c r="M6" s="70"/>
      <c r="N6" s="140"/>
      <c r="O6" s="130"/>
      <c r="P6" s="172"/>
      <c r="Q6" s="172"/>
      <c r="R6" s="172"/>
      <c r="S6" s="172"/>
      <c r="T6" s="172"/>
      <c r="U6" s="172"/>
      <c r="V6" s="172"/>
      <c r="W6" s="172"/>
      <c r="X6" s="172"/>
      <c r="Y6" s="172"/>
      <c r="Z6" s="172"/>
      <c r="AA6" s="172"/>
      <c r="AB6" s="172"/>
    </row>
    <row r="7" spans="1:28" s="103" customFormat="1" ht="15" x14ac:dyDescent="0.3">
      <c r="A7" s="148">
        <v>2</v>
      </c>
      <c r="B7" s="457" t="s">
        <v>116</v>
      </c>
      <c r="C7" s="407"/>
      <c r="D7" s="407"/>
      <c r="E7" s="408"/>
      <c r="F7" s="67" t="s">
        <v>115</v>
      </c>
      <c r="G7" s="169"/>
      <c r="H7" s="170"/>
      <c r="I7" s="170"/>
      <c r="J7" s="171" t="str">
        <f t="shared" si="0"/>
        <v/>
      </c>
      <c r="K7" s="67"/>
      <c r="L7" s="67"/>
      <c r="M7" s="70"/>
      <c r="N7" s="139"/>
      <c r="O7" s="128"/>
      <c r="P7" s="172"/>
      <c r="Q7" s="172"/>
      <c r="R7" s="172"/>
      <c r="S7" s="172"/>
      <c r="T7" s="172"/>
      <c r="U7" s="172"/>
      <c r="V7" s="172"/>
      <c r="W7" s="172"/>
      <c r="X7" s="172"/>
      <c r="Y7" s="172"/>
      <c r="Z7" s="172"/>
      <c r="AA7" s="172"/>
      <c r="AB7" s="172"/>
    </row>
    <row r="8" spans="1:28" s="103" customFormat="1" ht="102" customHeight="1" x14ac:dyDescent="0.3">
      <c r="A8" s="352">
        <v>3</v>
      </c>
      <c r="B8" s="379" t="s">
        <v>117</v>
      </c>
      <c r="C8" s="380"/>
      <c r="D8" s="380"/>
      <c r="E8" s="381"/>
      <c r="F8" s="372" t="s">
        <v>118</v>
      </c>
      <c r="G8" s="388"/>
      <c r="H8" s="376" t="s">
        <v>119</v>
      </c>
      <c r="I8" s="352" t="s">
        <v>7</v>
      </c>
      <c r="J8" s="358">
        <f t="shared" si="0"/>
        <v>1</v>
      </c>
      <c r="K8" s="68" t="s">
        <v>120</v>
      </c>
      <c r="L8" s="372" t="s">
        <v>120</v>
      </c>
      <c r="M8" s="421" t="s">
        <v>325</v>
      </c>
      <c r="N8" s="114" t="s">
        <v>326</v>
      </c>
      <c r="O8" s="117" t="s">
        <v>329</v>
      </c>
      <c r="P8" s="27"/>
      <c r="Q8" s="27"/>
      <c r="R8" s="27"/>
      <c r="S8" s="27"/>
      <c r="T8" s="27"/>
      <c r="U8" s="27"/>
      <c r="V8" s="27"/>
      <c r="W8" s="27"/>
      <c r="X8" s="27"/>
      <c r="Y8" s="27"/>
      <c r="Z8" s="27"/>
      <c r="AA8" s="27"/>
      <c r="AB8" s="27"/>
    </row>
    <row r="9" spans="1:28" s="103" customFormat="1" ht="178.2" hidden="1" customHeight="1" x14ac:dyDescent="0.3">
      <c r="A9" s="353"/>
      <c r="B9" s="382"/>
      <c r="C9" s="383"/>
      <c r="D9" s="383"/>
      <c r="E9" s="384"/>
      <c r="F9" s="373"/>
      <c r="G9" s="389"/>
      <c r="H9" s="377"/>
      <c r="I9" s="353"/>
      <c r="J9" s="375"/>
      <c r="K9" s="68"/>
      <c r="L9" s="373"/>
      <c r="M9" s="427"/>
      <c r="N9" s="114" t="s">
        <v>327</v>
      </c>
      <c r="O9" s="117" t="s">
        <v>330</v>
      </c>
      <c r="P9" s="27"/>
      <c r="Q9" s="27"/>
      <c r="R9" s="27"/>
      <c r="S9" s="27"/>
      <c r="T9" s="27"/>
      <c r="U9" s="27"/>
      <c r="V9" s="27"/>
      <c r="W9" s="27"/>
      <c r="X9" s="27"/>
      <c r="Y9" s="27"/>
      <c r="Z9" s="27"/>
      <c r="AA9" s="27"/>
      <c r="AB9" s="27"/>
    </row>
    <row r="10" spans="1:28" s="103" customFormat="1" ht="178.2" hidden="1" customHeight="1" x14ac:dyDescent="0.3">
      <c r="A10" s="353"/>
      <c r="B10" s="382"/>
      <c r="C10" s="383"/>
      <c r="D10" s="383"/>
      <c r="E10" s="384"/>
      <c r="F10" s="373"/>
      <c r="G10" s="389"/>
      <c r="H10" s="377"/>
      <c r="I10" s="353"/>
      <c r="J10" s="375"/>
      <c r="K10" s="68"/>
      <c r="L10" s="373"/>
      <c r="M10" s="427"/>
      <c r="N10" s="293" t="s">
        <v>328</v>
      </c>
      <c r="O10" s="222" t="s">
        <v>331</v>
      </c>
      <c r="P10" s="27"/>
      <c r="Q10" s="27"/>
      <c r="R10" s="27"/>
      <c r="S10" s="27"/>
      <c r="T10" s="27"/>
      <c r="U10" s="27"/>
      <c r="V10" s="27"/>
      <c r="W10" s="27"/>
      <c r="X10" s="27"/>
      <c r="Y10" s="27"/>
      <c r="Z10" s="27"/>
      <c r="AA10" s="27"/>
      <c r="AB10" s="27"/>
    </row>
    <row r="11" spans="1:28" s="103" customFormat="1" ht="89.4" customHeight="1" x14ac:dyDescent="0.3">
      <c r="A11" s="360"/>
      <c r="B11" s="385"/>
      <c r="C11" s="386"/>
      <c r="D11" s="386"/>
      <c r="E11" s="387"/>
      <c r="F11" s="374"/>
      <c r="G11" s="390"/>
      <c r="H11" s="378"/>
      <c r="I11" s="360"/>
      <c r="J11" s="359"/>
      <c r="K11" s="68"/>
      <c r="L11" s="374"/>
      <c r="M11" s="424"/>
      <c r="N11" s="276" t="s">
        <v>361</v>
      </c>
      <c r="O11" s="257" t="s">
        <v>330</v>
      </c>
      <c r="P11" s="27"/>
      <c r="Q11" s="27"/>
      <c r="R11" s="27"/>
      <c r="S11" s="27"/>
      <c r="T11" s="27"/>
      <c r="U11" s="27"/>
      <c r="V11" s="27"/>
      <c r="W11" s="27"/>
      <c r="X11" s="27"/>
      <c r="Y11" s="27"/>
      <c r="Z11" s="27"/>
      <c r="AA11" s="27"/>
      <c r="AB11" s="27"/>
    </row>
    <row r="12" spans="1:28" s="103" customFormat="1" ht="106.2" customHeight="1" x14ac:dyDescent="0.3">
      <c r="A12" s="352">
        <v>4</v>
      </c>
      <c r="B12" s="379" t="s">
        <v>121</v>
      </c>
      <c r="C12" s="380"/>
      <c r="D12" s="380"/>
      <c r="E12" s="381"/>
      <c r="F12" s="372" t="s">
        <v>122</v>
      </c>
      <c r="G12" s="388"/>
      <c r="H12" s="376" t="s">
        <v>119</v>
      </c>
      <c r="I12" s="352" t="s">
        <v>7</v>
      </c>
      <c r="J12" s="358">
        <f t="shared" si="0"/>
        <v>1</v>
      </c>
      <c r="K12" s="68" t="s">
        <v>123</v>
      </c>
      <c r="L12" s="372" t="s">
        <v>124</v>
      </c>
      <c r="M12" s="398" t="s">
        <v>332</v>
      </c>
      <c r="N12" s="120" t="s">
        <v>338</v>
      </c>
      <c r="O12" s="117" t="s">
        <v>337</v>
      </c>
      <c r="P12" s="27"/>
      <c r="Q12" s="121"/>
      <c r="R12" s="27"/>
      <c r="S12" s="27"/>
      <c r="T12" s="27"/>
      <c r="U12" s="27"/>
      <c r="V12" s="27"/>
      <c r="W12" s="27"/>
      <c r="X12" s="27"/>
      <c r="Y12" s="27"/>
      <c r="Z12" s="27"/>
      <c r="AA12" s="27"/>
      <c r="AB12" s="27"/>
    </row>
    <row r="13" spans="1:28" s="103" customFormat="1" ht="106.2" customHeight="1" x14ac:dyDescent="0.3">
      <c r="A13" s="353"/>
      <c r="B13" s="382"/>
      <c r="C13" s="383"/>
      <c r="D13" s="383"/>
      <c r="E13" s="384"/>
      <c r="F13" s="373"/>
      <c r="G13" s="389"/>
      <c r="H13" s="377"/>
      <c r="I13" s="353"/>
      <c r="J13" s="375"/>
      <c r="K13" s="68"/>
      <c r="L13" s="373"/>
      <c r="M13" s="465"/>
      <c r="N13" s="120" t="s">
        <v>339</v>
      </c>
      <c r="O13" s="117" t="s">
        <v>383</v>
      </c>
      <c r="P13" s="27"/>
      <c r="Q13" s="121" t="s">
        <v>335</v>
      </c>
      <c r="R13" s="27"/>
      <c r="S13" s="27"/>
      <c r="T13" s="27"/>
      <c r="U13" s="27"/>
      <c r="V13" s="27"/>
      <c r="W13" s="27"/>
      <c r="X13" s="27"/>
      <c r="Y13" s="27"/>
      <c r="Z13" s="27"/>
      <c r="AA13" s="27"/>
      <c r="AB13" s="27"/>
    </row>
    <row r="14" spans="1:28" s="103" customFormat="1" ht="106.2" customHeight="1" x14ac:dyDescent="0.3">
      <c r="A14" s="353"/>
      <c r="B14" s="382"/>
      <c r="C14" s="383"/>
      <c r="D14" s="383"/>
      <c r="E14" s="384"/>
      <c r="F14" s="373"/>
      <c r="G14" s="389"/>
      <c r="H14" s="377"/>
      <c r="I14" s="353"/>
      <c r="J14" s="375"/>
      <c r="K14" s="68"/>
      <c r="L14" s="373"/>
      <c r="M14" s="465"/>
      <c r="N14" s="120" t="s">
        <v>333</v>
      </c>
      <c r="O14" s="117" t="s">
        <v>336</v>
      </c>
      <c r="P14" s="27"/>
      <c r="Q14" s="27"/>
      <c r="R14" s="27"/>
      <c r="S14" s="27"/>
      <c r="T14" s="27"/>
      <c r="U14" s="27"/>
      <c r="V14" s="27"/>
      <c r="W14" s="27"/>
      <c r="X14" s="27"/>
      <c r="Y14" s="27"/>
      <c r="Z14" s="27"/>
      <c r="AA14" s="27"/>
      <c r="AB14" s="27"/>
    </row>
    <row r="15" spans="1:28" s="103" customFormat="1" ht="106.2" customHeight="1" x14ac:dyDescent="0.3">
      <c r="A15" s="360"/>
      <c r="B15" s="385"/>
      <c r="C15" s="386"/>
      <c r="D15" s="386"/>
      <c r="E15" s="387"/>
      <c r="F15" s="374"/>
      <c r="G15" s="390"/>
      <c r="H15" s="378"/>
      <c r="I15" s="360"/>
      <c r="J15" s="359"/>
      <c r="K15" s="68"/>
      <c r="L15" s="374"/>
      <c r="M15" s="399"/>
      <c r="N15" s="120" t="s">
        <v>334</v>
      </c>
      <c r="O15" s="126" t="s">
        <v>336</v>
      </c>
      <c r="P15" s="27"/>
      <c r="Q15" s="27"/>
      <c r="R15" s="27"/>
      <c r="S15" s="27"/>
      <c r="T15" s="27"/>
      <c r="U15" s="27"/>
      <c r="V15" s="27"/>
      <c r="W15" s="27"/>
      <c r="X15" s="27"/>
      <c r="Y15" s="27"/>
      <c r="Z15" s="27"/>
      <c r="AA15" s="27"/>
      <c r="AB15" s="27"/>
    </row>
    <row r="16" spans="1:28" s="103" customFormat="1" ht="90" x14ac:dyDescent="0.3">
      <c r="A16" s="352">
        <v>5</v>
      </c>
      <c r="B16" s="379" t="s">
        <v>125</v>
      </c>
      <c r="C16" s="380"/>
      <c r="D16" s="380"/>
      <c r="E16" s="381"/>
      <c r="F16" s="372" t="s">
        <v>126</v>
      </c>
      <c r="G16" s="388"/>
      <c r="H16" s="376" t="s">
        <v>127</v>
      </c>
      <c r="I16" s="352" t="s">
        <v>7</v>
      </c>
      <c r="J16" s="358">
        <f t="shared" si="0"/>
        <v>1</v>
      </c>
      <c r="K16" s="68" t="s">
        <v>128</v>
      </c>
      <c r="L16" s="372" t="s">
        <v>129</v>
      </c>
      <c r="M16" s="398" t="s">
        <v>340</v>
      </c>
      <c r="N16" s="297" t="s">
        <v>342</v>
      </c>
      <c r="O16" s="304" t="s">
        <v>341</v>
      </c>
      <c r="P16" s="27"/>
      <c r="Q16" s="27"/>
      <c r="R16" s="27"/>
      <c r="S16" s="27"/>
      <c r="T16" s="27"/>
      <c r="U16" s="27"/>
      <c r="V16" s="27"/>
      <c r="W16" s="27"/>
      <c r="X16" s="27"/>
      <c r="Y16" s="27"/>
      <c r="Z16" s="27"/>
      <c r="AA16" s="27"/>
      <c r="AB16" s="27"/>
    </row>
    <row r="17" spans="1:28" s="103" customFormat="1" ht="81" customHeight="1" x14ac:dyDescent="0.3">
      <c r="A17" s="360"/>
      <c r="B17" s="385"/>
      <c r="C17" s="386"/>
      <c r="D17" s="386"/>
      <c r="E17" s="387"/>
      <c r="F17" s="374"/>
      <c r="G17" s="390"/>
      <c r="H17" s="378"/>
      <c r="I17" s="360"/>
      <c r="J17" s="359"/>
      <c r="K17" s="68"/>
      <c r="L17" s="374"/>
      <c r="M17" s="399"/>
      <c r="N17" s="297" t="s">
        <v>343</v>
      </c>
      <c r="O17" s="304" t="s">
        <v>404</v>
      </c>
      <c r="P17" s="27"/>
      <c r="Q17" s="27"/>
      <c r="R17" s="27"/>
      <c r="S17" s="27"/>
      <c r="T17" s="27"/>
      <c r="U17" s="27"/>
      <c r="V17" s="27"/>
      <c r="W17" s="27"/>
      <c r="X17" s="27"/>
      <c r="Y17" s="27"/>
      <c r="Z17" s="27"/>
      <c r="AA17" s="27"/>
      <c r="AB17" s="27"/>
    </row>
    <row r="18" spans="1:28" s="103" customFormat="1" ht="96" customHeight="1" x14ac:dyDescent="0.3">
      <c r="A18" s="352">
        <v>6</v>
      </c>
      <c r="B18" s="379" t="s">
        <v>130</v>
      </c>
      <c r="C18" s="380"/>
      <c r="D18" s="380"/>
      <c r="E18" s="381"/>
      <c r="F18" s="68" t="s">
        <v>131</v>
      </c>
      <c r="G18" s="167"/>
      <c r="H18" s="150" t="s">
        <v>132</v>
      </c>
      <c r="I18" s="352" t="s">
        <v>133</v>
      </c>
      <c r="J18" s="358">
        <f t="shared" si="0"/>
        <v>1</v>
      </c>
      <c r="K18" s="68" t="s">
        <v>134</v>
      </c>
      <c r="L18" s="372" t="s">
        <v>135</v>
      </c>
      <c r="M18" s="398" t="s">
        <v>454</v>
      </c>
      <c r="N18" s="119" t="s">
        <v>455</v>
      </c>
      <c r="O18" s="117" t="s">
        <v>478</v>
      </c>
      <c r="P18" s="27"/>
      <c r="Q18" s="27"/>
      <c r="R18" s="27"/>
      <c r="S18" s="27"/>
      <c r="T18" s="27"/>
      <c r="U18" s="27"/>
      <c r="V18" s="27"/>
      <c r="W18" s="27"/>
      <c r="X18" s="27"/>
      <c r="Y18" s="27"/>
      <c r="Z18" s="27"/>
      <c r="AA18" s="27"/>
      <c r="AB18" s="27"/>
    </row>
    <row r="19" spans="1:28" s="103" customFormat="1" ht="96" customHeight="1" x14ac:dyDescent="0.3">
      <c r="A19" s="360"/>
      <c r="B19" s="385"/>
      <c r="C19" s="386"/>
      <c r="D19" s="386"/>
      <c r="E19" s="387"/>
      <c r="F19" s="269"/>
      <c r="G19" s="238"/>
      <c r="H19" s="108"/>
      <c r="I19" s="360"/>
      <c r="J19" s="359"/>
      <c r="K19" s="269"/>
      <c r="L19" s="374"/>
      <c r="M19" s="399"/>
      <c r="N19" s="119" t="s">
        <v>456</v>
      </c>
      <c r="O19" s="305" t="s">
        <v>477</v>
      </c>
      <c r="P19" s="27"/>
      <c r="Q19" s="27"/>
      <c r="R19" s="27"/>
      <c r="S19" s="27"/>
      <c r="T19" s="27"/>
      <c r="U19" s="27"/>
      <c r="V19" s="27"/>
      <c r="W19" s="27"/>
      <c r="X19" s="27"/>
      <c r="Y19" s="27"/>
      <c r="Z19" s="27"/>
      <c r="AA19" s="27"/>
      <c r="AB19" s="27"/>
    </row>
    <row r="20" spans="1:28" s="103" customFormat="1" ht="124.8" x14ac:dyDescent="0.3">
      <c r="A20" s="147" t="s">
        <v>136</v>
      </c>
      <c r="B20" s="54" t="s">
        <v>137</v>
      </c>
      <c r="C20" s="173">
        <f>C3*0.3</f>
        <v>9</v>
      </c>
      <c r="D20" s="174" t="s">
        <v>5</v>
      </c>
      <c r="E20" s="175">
        <f>IF(D20="AA",1*C20,IF(D20="A",0.9*C20,IF(D20="BB",0.8*C20,IF(D20="B",0.7*C20,IF(D20="CC",0.6*C20,IF(D20="C",0.5*C20,IF(D20="D",0.3*C20,IF(D20="E",0*C20,"Belum Diisi"))))))))</f>
        <v>9</v>
      </c>
      <c r="F20" s="175"/>
      <c r="G20" s="176">
        <f>J20/C20</f>
        <v>1</v>
      </c>
      <c r="H20" s="175"/>
      <c r="I20" s="175"/>
      <c r="J20" s="177">
        <f>AVERAGE(J22:J50)*C20</f>
        <v>9</v>
      </c>
      <c r="K20" s="178" t="s">
        <v>138</v>
      </c>
      <c r="L20" s="179" t="s">
        <v>138</v>
      </c>
      <c r="M20" s="61"/>
      <c r="N20" s="137"/>
      <c r="O20" s="124"/>
      <c r="P20" s="27"/>
      <c r="Q20" s="27"/>
      <c r="R20" s="27"/>
      <c r="S20" s="27"/>
      <c r="T20" s="27"/>
      <c r="U20" s="27"/>
      <c r="V20" s="27"/>
      <c r="W20" s="27"/>
      <c r="X20" s="27"/>
      <c r="Y20" s="27"/>
      <c r="Z20" s="27"/>
      <c r="AA20" s="27"/>
      <c r="AB20" s="27"/>
    </row>
    <row r="21" spans="1:28" s="103" customFormat="1" ht="15" x14ac:dyDescent="0.3">
      <c r="A21" s="406" t="s">
        <v>113</v>
      </c>
      <c r="B21" s="407"/>
      <c r="C21" s="407"/>
      <c r="D21" s="407"/>
      <c r="E21" s="407"/>
      <c r="F21" s="68"/>
      <c r="G21" s="180"/>
      <c r="H21" s="150"/>
      <c r="I21" s="150"/>
      <c r="J21" s="150"/>
      <c r="K21" s="68"/>
      <c r="L21" s="68"/>
      <c r="M21" s="69"/>
      <c r="N21" s="119"/>
      <c r="O21" s="127"/>
      <c r="P21" s="27"/>
      <c r="Q21" s="27"/>
      <c r="R21" s="27"/>
      <c r="S21" s="27"/>
      <c r="T21" s="27"/>
      <c r="U21" s="27"/>
      <c r="V21" s="27"/>
      <c r="W21" s="27"/>
      <c r="X21" s="27"/>
      <c r="Y21" s="27"/>
      <c r="Z21" s="27"/>
      <c r="AA21" s="27"/>
      <c r="AB21" s="27"/>
    </row>
    <row r="22" spans="1:28" s="103" customFormat="1" ht="26.4" customHeight="1" x14ac:dyDescent="0.3">
      <c r="A22" s="149">
        <v>1</v>
      </c>
      <c r="B22" s="406" t="s">
        <v>139</v>
      </c>
      <c r="C22" s="407"/>
      <c r="D22" s="407"/>
      <c r="E22" s="408"/>
      <c r="F22" s="68"/>
      <c r="G22" s="180"/>
      <c r="H22" s="150"/>
      <c r="I22" s="150"/>
      <c r="J22" s="150"/>
      <c r="K22" s="68"/>
      <c r="L22" s="68"/>
      <c r="M22" s="398" t="s">
        <v>370</v>
      </c>
      <c r="N22" s="473" t="s">
        <v>328</v>
      </c>
      <c r="O22" s="475" t="s">
        <v>331</v>
      </c>
      <c r="P22" s="27"/>
      <c r="Q22" s="27"/>
      <c r="R22" s="27"/>
      <c r="S22" s="27"/>
      <c r="T22" s="27"/>
      <c r="U22" s="27"/>
      <c r="V22" s="27"/>
      <c r="W22" s="27"/>
      <c r="X22" s="27"/>
      <c r="Y22" s="27"/>
      <c r="Z22" s="27"/>
      <c r="AA22" s="27"/>
      <c r="AB22" s="27"/>
    </row>
    <row r="23" spans="1:28" s="103" customFormat="1" ht="64.2" customHeight="1" x14ac:dyDescent="0.3">
      <c r="A23" s="149"/>
      <c r="B23" s="406" t="s">
        <v>140</v>
      </c>
      <c r="C23" s="407"/>
      <c r="D23" s="407"/>
      <c r="E23" s="408"/>
      <c r="F23" s="166" t="s">
        <v>141</v>
      </c>
      <c r="G23" s="180"/>
      <c r="H23" s="223" t="s">
        <v>132</v>
      </c>
      <c r="I23" s="160" t="s">
        <v>133</v>
      </c>
      <c r="J23" s="161">
        <f t="shared" ref="J23:J25" si="1">IF(H23="Ya/Tidak",IF(I23="Ya",1,IF(I23="Tidak",0,"Blm Diisi")),IF(H23="A/B/C",IF(I23="A",1,IF(I23="B",0.5,IF(I23="C",0,"Blm Diisi"))),IF(H23="A/B/C/D",IF(I23="A",1,IF(I23="B",0.67,IF(I23="C",0.33,IF(I23="D",0,"Blm Diisi")))),IF(H23="A/B/C/D/E",IF(I23="A",1,IF(I23="B",0.75,IF(I23="C",0.5,IF(I23="D",0.25,IF(I23="E",0,"Blm Diisi"))))),IF(H23="%",IF(I23="","Blm Diisi",I23),IF(H23="Jumlah",IF(I23="","Blm Diisi",""),IF(H23="Rupiah",IF(I23="","Blm Diisi",""),IF(H23="","","-"))))))))</f>
        <v>1</v>
      </c>
      <c r="K23" s="68"/>
      <c r="L23" s="68"/>
      <c r="M23" s="465"/>
      <c r="N23" s="474"/>
      <c r="O23" s="399"/>
      <c r="P23" s="27"/>
      <c r="Q23" s="27"/>
      <c r="R23" s="27"/>
      <c r="S23" s="27"/>
      <c r="T23" s="27"/>
      <c r="U23" s="27"/>
      <c r="V23" s="27"/>
      <c r="W23" s="27"/>
      <c r="X23" s="27"/>
      <c r="Y23" s="27"/>
      <c r="Z23" s="27"/>
      <c r="AA23" s="27"/>
      <c r="AB23" s="27"/>
    </row>
    <row r="24" spans="1:28" s="103" customFormat="1" ht="90" x14ac:dyDescent="0.3">
      <c r="A24" s="149"/>
      <c r="B24" s="406" t="s">
        <v>142</v>
      </c>
      <c r="C24" s="407"/>
      <c r="D24" s="407"/>
      <c r="E24" s="408"/>
      <c r="F24" s="166" t="s">
        <v>143</v>
      </c>
      <c r="G24" s="180"/>
      <c r="H24" s="150" t="s">
        <v>132</v>
      </c>
      <c r="I24" s="160" t="s">
        <v>133</v>
      </c>
      <c r="J24" s="161">
        <f t="shared" si="1"/>
        <v>1</v>
      </c>
      <c r="K24" s="68"/>
      <c r="L24" s="68"/>
      <c r="M24" s="465"/>
      <c r="N24" s="119" t="s">
        <v>371</v>
      </c>
      <c r="O24" s="126" t="s">
        <v>372</v>
      </c>
      <c r="P24" s="27"/>
      <c r="Q24" s="27"/>
      <c r="R24" s="27"/>
      <c r="S24" s="27"/>
      <c r="T24" s="27"/>
      <c r="U24" s="27"/>
      <c r="V24" s="27"/>
      <c r="W24" s="27"/>
      <c r="X24" s="27"/>
      <c r="Y24" s="27"/>
      <c r="Z24" s="27"/>
      <c r="AA24" s="27"/>
      <c r="AB24" s="27"/>
    </row>
    <row r="25" spans="1:28" s="103" customFormat="1" ht="75" x14ac:dyDescent="0.3">
      <c r="A25" s="352"/>
      <c r="B25" s="379" t="s">
        <v>144</v>
      </c>
      <c r="C25" s="380"/>
      <c r="D25" s="380"/>
      <c r="E25" s="381"/>
      <c r="F25" s="166" t="s">
        <v>145</v>
      </c>
      <c r="G25" s="180"/>
      <c r="H25" s="352" t="s">
        <v>132</v>
      </c>
      <c r="I25" s="352" t="s">
        <v>133</v>
      </c>
      <c r="J25" s="358">
        <f t="shared" si="1"/>
        <v>1</v>
      </c>
      <c r="K25" s="68"/>
      <c r="L25" s="352"/>
      <c r="M25" s="465"/>
      <c r="N25" s="120" t="s">
        <v>338</v>
      </c>
      <c r="O25" s="117" t="s">
        <v>337</v>
      </c>
      <c r="P25" s="27"/>
      <c r="Q25" s="27"/>
      <c r="R25" s="27"/>
      <c r="S25" s="27"/>
      <c r="T25" s="27"/>
      <c r="U25" s="27"/>
      <c r="V25" s="27"/>
      <c r="W25" s="27"/>
      <c r="X25" s="27"/>
      <c r="Y25" s="27"/>
      <c r="Z25" s="27"/>
      <c r="AA25" s="27"/>
      <c r="AB25" s="27"/>
    </row>
    <row r="26" spans="1:28" s="103" customFormat="1" ht="88.2" customHeight="1" x14ac:dyDescent="0.3">
      <c r="A26" s="360"/>
      <c r="B26" s="385"/>
      <c r="C26" s="386"/>
      <c r="D26" s="386"/>
      <c r="E26" s="387"/>
      <c r="F26" s="166"/>
      <c r="G26" s="180"/>
      <c r="H26" s="360"/>
      <c r="I26" s="360"/>
      <c r="J26" s="359"/>
      <c r="K26" s="68"/>
      <c r="L26" s="360"/>
      <c r="M26" s="399"/>
      <c r="N26" s="120" t="s">
        <v>339</v>
      </c>
      <c r="O26" s="224" t="s">
        <v>383</v>
      </c>
      <c r="P26" s="27"/>
      <c r="Q26" s="27"/>
      <c r="R26" s="27"/>
      <c r="S26" s="27"/>
      <c r="T26" s="27"/>
      <c r="U26" s="27"/>
      <c r="V26" s="27"/>
      <c r="W26" s="27"/>
      <c r="X26" s="27"/>
      <c r="Y26" s="27"/>
      <c r="Z26" s="27"/>
      <c r="AA26" s="27"/>
      <c r="AB26" s="27"/>
    </row>
    <row r="27" spans="1:28" s="103" customFormat="1" ht="60" customHeight="1" x14ac:dyDescent="0.3">
      <c r="A27" s="149">
        <v>2</v>
      </c>
      <c r="B27" s="467" t="s">
        <v>146</v>
      </c>
      <c r="C27" s="407"/>
      <c r="D27" s="407"/>
      <c r="E27" s="408"/>
      <c r="F27" s="68"/>
      <c r="G27" s="180"/>
      <c r="H27" s="150"/>
      <c r="I27" s="150"/>
      <c r="J27" s="150"/>
      <c r="K27" s="68"/>
      <c r="L27" s="68"/>
      <c r="M27" s="398" t="s">
        <v>373</v>
      </c>
      <c r="N27" s="476" t="s">
        <v>388</v>
      </c>
      <c r="O27" s="475" t="s">
        <v>374</v>
      </c>
      <c r="P27" s="27"/>
      <c r="Q27" s="27"/>
      <c r="R27" s="27"/>
      <c r="S27" s="27"/>
      <c r="T27" s="27"/>
      <c r="U27" s="27"/>
      <c r="V27" s="27"/>
      <c r="W27" s="27"/>
      <c r="X27" s="27"/>
      <c r="Y27" s="27"/>
      <c r="Z27" s="27"/>
      <c r="AA27" s="27"/>
      <c r="AB27" s="27"/>
    </row>
    <row r="28" spans="1:28" s="103" customFormat="1" ht="30" customHeight="1" x14ac:dyDescent="0.3">
      <c r="A28" s="149"/>
      <c r="B28" s="406" t="s">
        <v>140</v>
      </c>
      <c r="C28" s="407"/>
      <c r="D28" s="407"/>
      <c r="E28" s="408"/>
      <c r="F28" s="166" t="s">
        <v>147</v>
      </c>
      <c r="G28" s="180"/>
      <c r="H28" s="150" t="s">
        <v>132</v>
      </c>
      <c r="I28" s="160" t="s">
        <v>133</v>
      </c>
      <c r="J28" s="161">
        <f t="shared" ref="J28:J31" si="2">IF(H28="Ya/Tidak",IF(I28="Ya",1,IF(I28="Tidak",0,"Blm Diisi")),IF(H28="A/B/C",IF(I28="A",1,IF(I28="B",0.5,IF(I28="C",0,"Blm Diisi"))),IF(H28="A/B/C/D",IF(I28="A",1,IF(I28="B",0.67,IF(I28="C",0.33,IF(I28="D",0,"Blm Diisi")))),IF(H28="A/B/C/D/E",IF(I28="A",1,IF(I28="B",0.75,IF(I28="C",0.5,IF(I28="D",0.25,IF(I28="E",0,"Blm Diisi"))))),IF(H28="%",IF(I28="","Blm Diisi",I28),IF(H28="Jumlah",IF(I28="","Blm Diisi",""),IF(H28="Rupiah",IF(I28="","Blm Diisi",""),IF(H28="","","-"))))))))</f>
        <v>1</v>
      </c>
      <c r="K28" s="68"/>
      <c r="L28" s="68"/>
      <c r="M28" s="465"/>
      <c r="N28" s="477"/>
      <c r="O28" s="399"/>
      <c r="P28" s="27"/>
      <c r="Q28" s="27"/>
      <c r="R28" s="27"/>
      <c r="S28" s="27"/>
      <c r="T28" s="27"/>
      <c r="U28" s="27"/>
      <c r="V28" s="27"/>
      <c r="W28" s="27"/>
      <c r="X28" s="27"/>
      <c r="Y28" s="27"/>
      <c r="Z28" s="27"/>
      <c r="AA28" s="27"/>
      <c r="AB28" s="27"/>
    </row>
    <row r="29" spans="1:28" s="103" customFormat="1" ht="85.8" customHeight="1" x14ac:dyDescent="0.3">
      <c r="A29" s="149"/>
      <c r="B29" s="406" t="s">
        <v>142</v>
      </c>
      <c r="C29" s="407"/>
      <c r="D29" s="407"/>
      <c r="E29" s="408"/>
      <c r="F29" s="166"/>
      <c r="G29" s="180"/>
      <c r="H29" s="150" t="s">
        <v>132</v>
      </c>
      <c r="I29" s="160" t="s">
        <v>133</v>
      </c>
      <c r="J29" s="161">
        <f t="shared" si="2"/>
        <v>1</v>
      </c>
      <c r="K29" s="68"/>
      <c r="L29" s="68"/>
      <c r="M29" s="465"/>
      <c r="N29" s="120" t="s">
        <v>389</v>
      </c>
      <c r="O29" s="126" t="s">
        <v>375</v>
      </c>
      <c r="P29" s="27"/>
      <c r="Q29" s="27"/>
      <c r="R29" s="27"/>
      <c r="S29" s="27"/>
      <c r="T29" s="27"/>
      <c r="U29" s="27"/>
      <c r="V29" s="27"/>
      <c r="W29" s="27"/>
      <c r="X29" s="27"/>
      <c r="Y29" s="27"/>
      <c r="Z29" s="27"/>
      <c r="AA29" s="27"/>
      <c r="AB29" s="27"/>
    </row>
    <row r="30" spans="1:28" s="103" customFormat="1" ht="95.4" customHeight="1" x14ac:dyDescent="0.3">
      <c r="A30" s="149"/>
      <c r="B30" s="406" t="s">
        <v>144</v>
      </c>
      <c r="C30" s="407"/>
      <c r="D30" s="407"/>
      <c r="E30" s="408"/>
      <c r="F30" s="166" t="s">
        <v>148</v>
      </c>
      <c r="G30" s="180"/>
      <c r="H30" s="150" t="s">
        <v>132</v>
      </c>
      <c r="I30" s="160" t="s">
        <v>133</v>
      </c>
      <c r="J30" s="161">
        <f t="shared" si="2"/>
        <v>1</v>
      </c>
      <c r="K30" s="68"/>
      <c r="L30" s="68"/>
      <c r="M30" s="399"/>
      <c r="N30" s="120" t="s">
        <v>390</v>
      </c>
      <c r="O30" s="126" t="s">
        <v>376</v>
      </c>
      <c r="P30" s="27"/>
      <c r="Q30" s="27"/>
      <c r="R30" s="27"/>
      <c r="S30" s="27"/>
      <c r="T30" s="27"/>
      <c r="U30" s="27"/>
      <c r="V30" s="27"/>
      <c r="W30" s="27"/>
      <c r="X30" s="27"/>
      <c r="Y30" s="27"/>
      <c r="Z30" s="27"/>
      <c r="AA30" s="27"/>
      <c r="AB30" s="27"/>
    </row>
    <row r="31" spans="1:28" s="103" customFormat="1" ht="106.2" customHeight="1" x14ac:dyDescent="0.3">
      <c r="A31" s="149">
        <v>3</v>
      </c>
      <c r="B31" s="467" t="s">
        <v>149</v>
      </c>
      <c r="C31" s="407"/>
      <c r="D31" s="407"/>
      <c r="E31" s="408"/>
      <c r="F31" s="68" t="s">
        <v>150</v>
      </c>
      <c r="G31" s="181"/>
      <c r="H31" s="40" t="s">
        <v>119</v>
      </c>
      <c r="I31" s="160" t="s">
        <v>7</v>
      </c>
      <c r="J31" s="161">
        <f t="shared" si="2"/>
        <v>1</v>
      </c>
      <c r="K31" s="68"/>
      <c r="L31" s="68"/>
      <c r="M31" s="165" t="s">
        <v>381</v>
      </c>
      <c r="N31" s="139" t="s">
        <v>377</v>
      </c>
      <c r="O31" s="255" t="s">
        <v>380</v>
      </c>
      <c r="P31" s="27"/>
      <c r="Q31" s="27"/>
      <c r="R31" s="27"/>
      <c r="S31" s="27"/>
      <c r="T31" s="27"/>
      <c r="U31" s="27"/>
      <c r="V31" s="27"/>
      <c r="W31" s="27"/>
      <c r="X31" s="27"/>
      <c r="Y31" s="27"/>
      <c r="Z31" s="27"/>
      <c r="AA31" s="27"/>
      <c r="AB31" s="27"/>
    </row>
    <row r="32" spans="1:28" s="103" customFormat="1" ht="39.6" customHeight="1" x14ac:dyDescent="0.3">
      <c r="A32" s="149">
        <v>4</v>
      </c>
      <c r="B32" s="467" t="s">
        <v>151</v>
      </c>
      <c r="C32" s="407"/>
      <c r="D32" s="407"/>
      <c r="E32" s="408"/>
      <c r="F32" s="68"/>
      <c r="G32" s="181"/>
      <c r="H32" s="160"/>
      <c r="I32" s="160"/>
      <c r="J32" s="160"/>
      <c r="K32" s="98"/>
      <c r="L32" s="98"/>
      <c r="M32" s="70"/>
      <c r="N32" s="139"/>
      <c r="O32" s="128"/>
      <c r="P32" s="27"/>
      <c r="Q32" s="27"/>
      <c r="R32" s="27"/>
      <c r="S32" s="27"/>
      <c r="T32" s="27"/>
      <c r="U32" s="27"/>
      <c r="V32" s="27"/>
      <c r="W32" s="27"/>
      <c r="X32" s="27"/>
      <c r="Y32" s="27"/>
      <c r="Z32" s="27"/>
      <c r="AA32" s="27"/>
      <c r="AB32" s="27"/>
    </row>
    <row r="33" spans="1:28" s="103" customFormat="1" ht="105" customHeight="1" x14ac:dyDescent="0.3">
      <c r="A33" s="104"/>
      <c r="B33" s="379" t="s">
        <v>140</v>
      </c>
      <c r="C33" s="478"/>
      <c r="D33" s="478"/>
      <c r="E33" s="479"/>
      <c r="F33" s="225" t="s">
        <v>152</v>
      </c>
      <c r="G33" s="111"/>
      <c r="H33" s="112" t="s">
        <v>119</v>
      </c>
      <c r="I33" s="107" t="s">
        <v>7</v>
      </c>
      <c r="J33" s="113">
        <f t="shared" ref="J33:J34" si="3">IF(H33="Ya/Tidak",IF(I33="Ya",1,IF(I33="Tidak",0,"Blm Diisi")),IF(H33="A/B/C",IF(I33="A",1,IF(I33="B",0.5,IF(I33="C",0,"Blm Diisi"))),IF(H33="A/B/C/D",IF(I33="A",1,IF(I33="B",0.67,IF(I33="C",0.33,IF(I33="D",0,"Blm Diisi")))),IF(H33="A/B/C/D/E",IF(I33="A",1,IF(I33="B",0.75,IF(I33="C",0.5,IF(I33="D",0.25,IF(I33="E",0,"Blm Diisi"))))),IF(H33="%",IF(I33="","Blm Diisi",I33),IF(H33="Jumlah",IF(I33="","Blm Diisi",""),IF(H33="Rupiah",IF(I33="","Blm Diisi",""),IF(H33="","","-"))))))))</f>
        <v>1</v>
      </c>
      <c r="K33" s="109" t="s">
        <v>153</v>
      </c>
      <c r="L33" s="109" t="s">
        <v>153</v>
      </c>
      <c r="M33" s="226" t="s">
        <v>378</v>
      </c>
      <c r="N33" s="226" t="s">
        <v>361</v>
      </c>
      <c r="O33" s="256" t="s">
        <v>330</v>
      </c>
      <c r="P33" s="27"/>
      <c r="Q33" s="27"/>
      <c r="R33" s="27"/>
      <c r="S33" s="27"/>
      <c r="T33" s="27"/>
      <c r="U33" s="27"/>
      <c r="V33" s="27"/>
      <c r="W33" s="27"/>
      <c r="X33" s="27"/>
      <c r="Y33" s="27"/>
      <c r="Z33" s="27"/>
      <c r="AA33" s="27"/>
      <c r="AB33" s="27"/>
    </row>
    <row r="34" spans="1:28" s="103" customFormat="1" ht="90" x14ac:dyDescent="0.3">
      <c r="A34" s="412"/>
      <c r="B34" s="410" t="s">
        <v>144</v>
      </c>
      <c r="C34" s="410"/>
      <c r="D34" s="410"/>
      <c r="E34" s="410"/>
      <c r="F34" s="410" t="s">
        <v>154</v>
      </c>
      <c r="G34" s="414"/>
      <c r="H34" s="413" t="s">
        <v>119</v>
      </c>
      <c r="I34" s="412" t="s">
        <v>7</v>
      </c>
      <c r="J34" s="411">
        <f t="shared" si="3"/>
        <v>1</v>
      </c>
      <c r="K34" s="229" t="s">
        <v>153</v>
      </c>
      <c r="L34" s="410" t="s">
        <v>153</v>
      </c>
      <c r="M34" s="409" t="s">
        <v>379</v>
      </c>
      <c r="N34" s="230" t="s">
        <v>338</v>
      </c>
      <c r="O34" s="257" t="s">
        <v>337</v>
      </c>
      <c r="P34" s="27"/>
      <c r="Q34" s="27"/>
      <c r="R34" s="27"/>
      <c r="S34" s="27"/>
      <c r="T34" s="27"/>
      <c r="U34" s="27"/>
      <c r="V34" s="27"/>
      <c r="W34" s="27"/>
      <c r="X34" s="27"/>
      <c r="Y34" s="27"/>
      <c r="Z34" s="27"/>
      <c r="AA34" s="27"/>
      <c r="AB34" s="27"/>
    </row>
    <row r="35" spans="1:28" s="103" customFormat="1" ht="75" x14ac:dyDescent="0.3">
      <c r="A35" s="412"/>
      <c r="B35" s="410"/>
      <c r="C35" s="410"/>
      <c r="D35" s="410"/>
      <c r="E35" s="410"/>
      <c r="F35" s="410"/>
      <c r="G35" s="414"/>
      <c r="H35" s="413"/>
      <c r="I35" s="412"/>
      <c r="J35" s="411"/>
      <c r="K35" s="229"/>
      <c r="L35" s="410"/>
      <c r="M35" s="409"/>
      <c r="N35" s="115" t="s">
        <v>339</v>
      </c>
      <c r="O35" s="231" t="s">
        <v>383</v>
      </c>
      <c r="P35" s="27"/>
      <c r="Q35" s="27"/>
      <c r="R35" s="27"/>
      <c r="S35" s="27"/>
      <c r="T35" s="27"/>
      <c r="U35" s="27"/>
      <c r="V35" s="27"/>
      <c r="W35" s="27"/>
      <c r="X35" s="27"/>
      <c r="Y35" s="27"/>
      <c r="Z35" s="27"/>
      <c r="AA35" s="27"/>
      <c r="AB35" s="27"/>
    </row>
    <row r="36" spans="1:28" s="103" customFormat="1" ht="22.2" customHeight="1" x14ac:dyDescent="0.3">
      <c r="A36" s="105">
        <v>5</v>
      </c>
      <c r="B36" s="366" t="s">
        <v>155</v>
      </c>
      <c r="C36" s="480"/>
      <c r="D36" s="480"/>
      <c r="E36" s="481"/>
      <c r="F36" s="110"/>
      <c r="G36" s="227"/>
      <c r="H36" s="116"/>
      <c r="I36" s="106"/>
      <c r="J36" s="106"/>
      <c r="K36" s="118"/>
      <c r="L36" s="118"/>
      <c r="M36" s="228"/>
      <c r="N36" s="139"/>
      <c r="O36" s="128"/>
      <c r="P36" s="27"/>
      <c r="Q36" s="27"/>
      <c r="R36" s="27"/>
      <c r="S36" s="27"/>
      <c r="T36" s="27"/>
      <c r="U36" s="27"/>
      <c r="V36" s="27"/>
      <c r="W36" s="27"/>
      <c r="X36" s="27"/>
      <c r="Y36" s="27"/>
      <c r="Z36" s="27"/>
      <c r="AA36" s="27"/>
      <c r="AB36" s="27"/>
    </row>
    <row r="37" spans="1:28" s="103" customFormat="1" ht="143.4" customHeight="1" x14ac:dyDescent="0.3">
      <c r="A37" s="149"/>
      <c r="B37" s="482" t="s">
        <v>140</v>
      </c>
      <c r="C37" s="483"/>
      <c r="D37" s="483"/>
      <c r="E37" s="484"/>
      <c r="F37" s="166" t="s">
        <v>156</v>
      </c>
      <c r="G37" s="167"/>
      <c r="H37" s="40" t="s">
        <v>119</v>
      </c>
      <c r="I37" s="107" t="s">
        <v>7</v>
      </c>
      <c r="J37" s="113">
        <f t="shared" ref="J37:J40" si="4">IF(H37="Ya/Tidak",IF(I37="Ya",1,IF(I37="Tidak",0,"Blm Diisi")),IF(H37="A/B/C",IF(I37="A",1,IF(I37="B",0.5,IF(I37="C",0,"Blm Diisi"))),IF(H37="A/B/C/D",IF(I37="A",1,IF(I37="B",0.67,IF(I37="C",0.33,IF(I37="D",0,"Blm Diisi")))),IF(H37="A/B/C/D/E",IF(I37="A",1,IF(I37="B",0.75,IF(I37="C",0.5,IF(I37="D",0.25,IF(I37="E",0,"Blm Diisi"))))),IF(H37="%",IF(I37="","Blm Diisi",I37),IF(H37="Jumlah",IF(I37="","Blm Diisi",""),IF(H37="Rupiah",IF(I37="","Blm Diisi",""),IF(H37="","","-"))))))))</f>
        <v>1</v>
      </c>
      <c r="K37" s="109" t="s">
        <v>157</v>
      </c>
      <c r="L37" s="109" t="s">
        <v>157</v>
      </c>
      <c r="M37" s="232" t="s">
        <v>366</v>
      </c>
      <c r="N37" s="226" t="s">
        <v>365</v>
      </c>
      <c r="O37" s="222" t="s">
        <v>330</v>
      </c>
      <c r="P37" s="27"/>
      <c r="Q37" s="27"/>
      <c r="R37" s="27"/>
      <c r="S37" s="27"/>
      <c r="T37" s="27"/>
      <c r="U37" s="27"/>
      <c r="V37" s="27"/>
      <c r="W37" s="27"/>
      <c r="X37" s="27"/>
      <c r="Y37" s="27"/>
      <c r="Z37" s="27"/>
      <c r="AA37" s="27"/>
      <c r="AB37" s="27"/>
    </row>
    <row r="38" spans="1:28" s="103" customFormat="1" ht="88.8" customHeight="1" x14ac:dyDescent="0.3">
      <c r="A38" s="352"/>
      <c r="B38" s="379" t="s">
        <v>144</v>
      </c>
      <c r="C38" s="380"/>
      <c r="D38" s="380"/>
      <c r="E38" s="381"/>
      <c r="F38" s="372" t="s">
        <v>156</v>
      </c>
      <c r="G38" s="388"/>
      <c r="H38" s="487" t="s">
        <v>119</v>
      </c>
      <c r="I38" s="412" t="s">
        <v>7</v>
      </c>
      <c r="J38" s="411">
        <f>IF(H38="Ya/Tidak",IF(I38="Ya",1,IF(I38="Tidak",0,"Blm Diisi")),IF(H38="A/B/C",IF(I38="A",1,IF(I38="B",0.5,IF(I38="C",0,"Blm Diisi"))),IF(H38="A/B/C/D",IF(I38="A",1,IF(I38="B",0.67,IF(I38="C",0.33,IF(I38="D",0,"Blm Diisi")))),IF(H38="A/B/C/D/E",IF(I38="A",1,IF(I38="B",0.75,IF(I38="C",0.5,IF(I38="D",0.25,IF(I38="E",0,"Blm Diisi"))))),IF(H38="%",IF(I38="","Blm Diisi",I38),IF(H38="Jumlah",IF(I38="","Blm Diisi",""),IF(H38="Rupiah",IF(I38="","Blm Diisi",""),IF(H38="","","-"))))))))</f>
        <v>1</v>
      </c>
      <c r="K38" s="229"/>
      <c r="L38" s="410" t="s">
        <v>157</v>
      </c>
      <c r="M38" s="391" t="s">
        <v>367</v>
      </c>
      <c r="N38" s="115" t="s">
        <v>339</v>
      </c>
      <c r="O38" s="231" t="s">
        <v>383</v>
      </c>
      <c r="P38" s="27"/>
      <c r="Q38" s="27"/>
      <c r="R38" s="27"/>
      <c r="S38" s="27"/>
      <c r="T38" s="27"/>
      <c r="U38" s="27"/>
      <c r="V38" s="27"/>
      <c r="W38" s="27"/>
      <c r="X38" s="27"/>
      <c r="Y38" s="27"/>
      <c r="Z38" s="27"/>
      <c r="AA38" s="27"/>
      <c r="AB38" s="27"/>
    </row>
    <row r="39" spans="1:28" s="103" customFormat="1" ht="90" customHeight="1" x14ac:dyDescent="0.3">
      <c r="A39" s="360"/>
      <c r="B39" s="385"/>
      <c r="C39" s="386"/>
      <c r="D39" s="386"/>
      <c r="E39" s="387"/>
      <c r="F39" s="374"/>
      <c r="G39" s="390"/>
      <c r="H39" s="488"/>
      <c r="I39" s="412"/>
      <c r="J39" s="411"/>
      <c r="K39" s="229" t="s">
        <v>157</v>
      </c>
      <c r="L39" s="410"/>
      <c r="M39" s="391"/>
      <c r="N39" s="230" t="s">
        <v>338</v>
      </c>
      <c r="O39" s="234" t="s">
        <v>337</v>
      </c>
      <c r="P39" s="27"/>
      <c r="Q39" s="27"/>
      <c r="R39" s="27"/>
      <c r="S39" s="27"/>
      <c r="T39" s="27"/>
      <c r="U39" s="27"/>
      <c r="V39" s="27"/>
      <c r="W39" s="27"/>
      <c r="X39" s="27"/>
      <c r="Y39" s="27"/>
      <c r="Z39" s="27"/>
      <c r="AA39" s="27"/>
      <c r="AB39" s="27"/>
    </row>
    <row r="40" spans="1:28" s="103" customFormat="1" ht="100.8" customHeight="1" x14ac:dyDescent="0.3">
      <c r="A40" s="352">
        <v>6</v>
      </c>
      <c r="B40" s="363" t="s">
        <v>158</v>
      </c>
      <c r="C40" s="364"/>
      <c r="D40" s="364"/>
      <c r="E40" s="365"/>
      <c r="F40" s="68" t="s">
        <v>159</v>
      </c>
      <c r="G40" s="180"/>
      <c r="H40" s="40" t="s">
        <v>160</v>
      </c>
      <c r="I40" s="405" t="s">
        <v>7</v>
      </c>
      <c r="J40" s="404">
        <f t="shared" si="4"/>
        <v>1</v>
      </c>
      <c r="K40" s="118"/>
      <c r="L40" s="402"/>
      <c r="M40" s="400" t="s">
        <v>364</v>
      </c>
      <c r="N40" s="139" t="s">
        <v>363</v>
      </c>
      <c r="O40" s="164" t="s">
        <v>362</v>
      </c>
      <c r="P40" s="27"/>
      <c r="Q40" s="27"/>
      <c r="R40" s="27"/>
      <c r="S40" s="27"/>
      <c r="T40" s="27"/>
      <c r="U40" s="27"/>
      <c r="V40" s="27"/>
      <c r="W40" s="27"/>
      <c r="X40" s="27"/>
      <c r="Y40" s="27"/>
      <c r="Z40" s="27"/>
      <c r="AA40" s="27"/>
      <c r="AB40" s="27"/>
    </row>
    <row r="41" spans="1:28" s="103" customFormat="1" ht="87.6" customHeight="1" x14ac:dyDescent="0.3">
      <c r="A41" s="360"/>
      <c r="B41" s="366"/>
      <c r="C41" s="367"/>
      <c r="D41" s="367"/>
      <c r="E41" s="368"/>
      <c r="F41" s="68"/>
      <c r="G41" s="227"/>
      <c r="H41" s="294"/>
      <c r="I41" s="360"/>
      <c r="J41" s="359"/>
      <c r="K41" s="268"/>
      <c r="L41" s="403"/>
      <c r="M41" s="401"/>
      <c r="N41" s="139" t="s">
        <v>419</v>
      </c>
      <c r="O41" s="164" t="s">
        <v>424</v>
      </c>
      <c r="P41" s="27"/>
      <c r="Q41" s="27"/>
      <c r="R41" s="27"/>
      <c r="S41" s="27"/>
      <c r="T41" s="27"/>
      <c r="U41" s="27"/>
      <c r="V41" s="27"/>
      <c r="W41" s="27"/>
      <c r="X41" s="27"/>
      <c r="Y41" s="27"/>
      <c r="Z41" s="27"/>
      <c r="AA41" s="27"/>
      <c r="AB41" s="27"/>
    </row>
    <row r="42" spans="1:28" s="103" customFormat="1" ht="15" x14ac:dyDescent="0.3">
      <c r="A42" s="149">
        <v>7</v>
      </c>
      <c r="B42" s="467" t="s">
        <v>161</v>
      </c>
      <c r="C42" s="407"/>
      <c r="D42" s="407"/>
      <c r="E42" s="408"/>
      <c r="F42" s="68"/>
      <c r="G42" s="182"/>
      <c r="H42" s="183"/>
      <c r="I42" s="150"/>
      <c r="J42" s="150"/>
      <c r="K42" s="71"/>
      <c r="L42" s="68"/>
      <c r="M42" s="70"/>
      <c r="N42" s="139"/>
      <c r="O42" s="128"/>
      <c r="P42" s="27"/>
      <c r="Q42" s="27"/>
      <c r="R42" s="27"/>
      <c r="S42" s="27"/>
      <c r="T42" s="27"/>
      <c r="U42" s="27"/>
      <c r="V42" s="27"/>
      <c r="W42" s="27"/>
      <c r="X42" s="27"/>
      <c r="Y42" s="27"/>
      <c r="Z42" s="27"/>
      <c r="AA42" s="27"/>
      <c r="AB42" s="27"/>
    </row>
    <row r="43" spans="1:28" s="103" customFormat="1" ht="115.8" customHeight="1" x14ac:dyDescent="0.3">
      <c r="A43" s="149"/>
      <c r="B43" s="406" t="s">
        <v>140</v>
      </c>
      <c r="C43" s="407"/>
      <c r="D43" s="407"/>
      <c r="E43" s="408"/>
      <c r="F43" s="166" t="s">
        <v>162</v>
      </c>
      <c r="G43" s="167"/>
      <c r="H43" s="40" t="s">
        <v>119</v>
      </c>
      <c r="I43" s="160" t="s">
        <v>7</v>
      </c>
      <c r="J43" s="161">
        <f t="shared" ref="J43:J48" si="5">IF(H43="Ya/Tidak",IF(I43="Ya",1,IF(I43="Tidak",0,"Blm Diisi")),IF(H43="A/B/C",IF(I43="A",1,IF(I43="B",0.5,IF(I43="C",0,"Blm Diisi"))),IF(H43="A/B/C/D",IF(I43="A",1,IF(I43="B",0.67,IF(I43="C",0.33,IF(I43="D",0,"Blm Diisi")))),IF(H43="A/B/C/D/E",IF(I43="A",1,IF(I43="B",0.75,IF(I43="C",0.5,IF(I43="D",0.25,IF(I43="E",0,"Blm Diisi"))))),IF(H43="%",IF(I43="","Blm Diisi",I43),IF(H43="Jumlah",IF(I43="","Blm Diisi",""),IF(H43="Rupiah",IF(I43="","Blm Diisi",""),IF(H43="","","-"))))))))</f>
        <v>1</v>
      </c>
      <c r="K43" s="68" t="s">
        <v>163</v>
      </c>
      <c r="L43" s="68" t="s">
        <v>163</v>
      </c>
      <c r="M43" s="168" t="s">
        <v>368</v>
      </c>
      <c r="N43" s="163" t="s">
        <v>361</v>
      </c>
      <c r="O43" s="256" t="s">
        <v>330</v>
      </c>
      <c r="P43" s="27"/>
      <c r="Q43" s="27"/>
      <c r="R43" s="27"/>
      <c r="S43" s="27"/>
      <c r="T43" s="27"/>
      <c r="U43" s="27"/>
      <c r="V43" s="27"/>
      <c r="W43" s="27"/>
      <c r="X43" s="27"/>
      <c r="Y43" s="27"/>
      <c r="Z43" s="27"/>
      <c r="AA43" s="27"/>
      <c r="AB43" s="27"/>
    </row>
    <row r="44" spans="1:28" s="103" customFormat="1" ht="112.2" customHeight="1" x14ac:dyDescent="0.3">
      <c r="A44" s="352"/>
      <c r="B44" s="379" t="s">
        <v>144</v>
      </c>
      <c r="C44" s="380"/>
      <c r="D44" s="380"/>
      <c r="E44" s="381"/>
      <c r="F44" s="372" t="s">
        <v>164</v>
      </c>
      <c r="G44" s="388"/>
      <c r="H44" s="376" t="s">
        <v>119</v>
      </c>
      <c r="I44" s="352" t="s">
        <v>7</v>
      </c>
      <c r="J44" s="358">
        <f t="shared" si="5"/>
        <v>1</v>
      </c>
      <c r="K44" s="68" t="s">
        <v>163</v>
      </c>
      <c r="L44" s="372" t="s">
        <v>163</v>
      </c>
      <c r="M44" s="398" t="s">
        <v>369</v>
      </c>
      <c r="N44" s="295" t="s">
        <v>338</v>
      </c>
      <c r="O44" s="234" t="s">
        <v>337</v>
      </c>
      <c r="P44" s="27"/>
      <c r="Q44" s="27"/>
      <c r="R44" s="27"/>
      <c r="S44" s="27"/>
      <c r="T44" s="27"/>
      <c r="U44" s="27"/>
      <c r="V44" s="27"/>
      <c r="W44" s="27"/>
      <c r="X44" s="27"/>
      <c r="Y44" s="27"/>
      <c r="Z44" s="27"/>
      <c r="AA44" s="27"/>
      <c r="AB44" s="27"/>
    </row>
    <row r="45" spans="1:28" s="103" customFormat="1" ht="112.2" customHeight="1" x14ac:dyDescent="0.3">
      <c r="A45" s="360"/>
      <c r="B45" s="385"/>
      <c r="C45" s="386"/>
      <c r="D45" s="386"/>
      <c r="E45" s="387"/>
      <c r="F45" s="374"/>
      <c r="G45" s="390"/>
      <c r="H45" s="378"/>
      <c r="I45" s="360"/>
      <c r="J45" s="359"/>
      <c r="K45" s="68"/>
      <c r="L45" s="374"/>
      <c r="M45" s="399"/>
      <c r="N45" s="296" t="s">
        <v>339</v>
      </c>
      <c r="O45" s="231" t="s">
        <v>383</v>
      </c>
      <c r="P45" s="27"/>
      <c r="Q45" s="27"/>
      <c r="R45" s="27"/>
      <c r="S45" s="27"/>
      <c r="T45" s="27"/>
      <c r="U45" s="27"/>
      <c r="V45" s="27"/>
      <c r="W45" s="27"/>
      <c r="X45" s="27"/>
      <c r="Y45" s="27"/>
      <c r="Z45" s="27"/>
      <c r="AA45" s="27"/>
      <c r="AB45" s="27"/>
    </row>
    <row r="46" spans="1:28" s="103" customFormat="1" ht="85.2" customHeight="1" x14ac:dyDescent="0.3">
      <c r="A46" s="352">
        <v>8</v>
      </c>
      <c r="B46" s="363" t="s">
        <v>165</v>
      </c>
      <c r="C46" s="364"/>
      <c r="D46" s="364"/>
      <c r="E46" s="365"/>
      <c r="F46" s="372" t="s">
        <v>166</v>
      </c>
      <c r="G46" s="388"/>
      <c r="H46" s="376" t="s">
        <v>160</v>
      </c>
      <c r="I46" s="352" t="s">
        <v>7</v>
      </c>
      <c r="J46" s="358">
        <f t="shared" si="5"/>
        <v>1</v>
      </c>
      <c r="K46" s="72" t="s">
        <v>167</v>
      </c>
      <c r="L46" s="485" t="s">
        <v>167</v>
      </c>
      <c r="M46" s="398" t="s">
        <v>382</v>
      </c>
      <c r="N46" s="296" t="s">
        <v>384</v>
      </c>
      <c r="O46" s="234" t="s">
        <v>386</v>
      </c>
      <c r="P46" s="27"/>
      <c r="Q46" s="27"/>
      <c r="R46" s="27"/>
      <c r="S46" s="27"/>
      <c r="T46" s="27"/>
      <c r="U46" s="27"/>
      <c r="V46" s="27"/>
      <c r="W46" s="27"/>
      <c r="X46" s="27"/>
      <c r="Y46" s="27"/>
      <c r="Z46" s="27"/>
      <c r="AA46" s="27"/>
      <c r="AB46" s="27"/>
    </row>
    <row r="47" spans="1:28" s="103" customFormat="1" ht="85.2" customHeight="1" x14ac:dyDescent="0.3">
      <c r="A47" s="360"/>
      <c r="B47" s="366"/>
      <c r="C47" s="367"/>
      <c r="D47" s="367"/>
      <c r="E47" s="368"/>
      <c r="F47" s="374"/>
      <c r="G47" s="390"/>
      <c r="H47" s="378"/>
      <c r="I47" s="360"/>
      <c r="J47" s="359"/>
      <c r="K47" s="72"/>
      <c r="L47" s="486"/>
      <c r="M47" s="399"/>
      <c r="N47" s="296" t="s">
        <v>385</v>
      </c>
      <c r="O47" s="234" t="s">
        <v>387</v>
      </c>
      <c r="P47" s="27"/>
      <c r="Q47" s="27"/>
      <c r="R47" s="27"/>
      <c r="S47" s="27"/>
      <c r="T47" s="27"/>
      <c r="U47" s="27"/>
      <c r="V47" s="27"/>
      <c r="W47" s="27"/>
      <c r="X47" s="27"/>
      <c r="Y47" s="27"/>
      <c r="Z47" s="27"/>
      <c r="AA47" s="27"/>
      <c r="AB47" s="27"/>
    </row>
    <row r="48" spans="1:28" s="103" customFormat="1" ht="75" x14ac:dyDescent="0.3">
      <c r="A48" s="149">
        <v>9</v>
      </c>
      <c r="B48" s="406" t="s">
        <v>168</v>
      </c>
      <c r="C48" s="407"/>
      <c r="D48" s="407"/>
      <c r="E48" s="408"/>
      <c r="F48" s="166" t="s">
        <v>169</v>
      </c>
      <c r="G48" s="167"/>
      <c r="H48" s="40" t="s">
        <v>127</v>
      </c>
      <c r="I48" s="160" t="s">
        <v>7</v>
      </c>
      <c r="J48" s="161">
        <f t="shared" si="5"/>
        <v>1</v>
      </c>
      <c r="K48" s="72" t="s">
        <v>170</v>
      </c>
      <c r="L48" s="72" t="s">
        <v>170</v>
      </c>
      <c r="M48" s="235" t="s">
        <v>457</v>
      </c>
      <c r="N48" s="237" t="s">
        <v>391</v>
      </c>
      <c r="O48" s="236" t="s">
        <v>392</v>
      </c>
      <c r="P48" s="27"/>
      <c r="Q48" s="27"/>
      <c r="R48" s="27"/>
      <c r="S48" s="27"/>
      <c r="T48" s="27"/>
      <c r="U48" s="27"/>
      <c r="V48" s="27"/>
      <c r="W48" s="27"/>
      <c r="X48" s="27"/>
      <c r="Y48" s="27"/>
      <c r="Z48" s="27"/>
      <c r="AA48" s="27"/>
      <c r="AB48" s="27"/>
    </row>
    <row r="49" spans="1:28" s="103" customFormat="1" ht="15" x14ac:dyDescent="0.3">
      <c r="A49" s="148">
        <v>10</v>
      </c>
      <c r="B49" s="492" t="s">
        <v>171</v>
      </c>
      <c r="C49" s="478"/>
      <c r="D49" s="478"/>
      <c r="E49" s="479"/>
      <c r="F49" s="306" t="s">
        <v>172</v>
      </c>
      <c r="G49" s="307"/>
      <c r="H49" s="308"/>
      <c r="I49" s="148"/>
      <c r="J49" s="148"/>
      <c r="K49" s="73"/>
      <c r="L49" s="73"/>
      <c r="M49" s="309"/>
      <c r="N49" s="239"/>
      <c r="O49" s="240"/>
      <c r="P49" s="187"/>
      <c r="Q49" s="187"/>
      <c r="R49" s="187"/>
      <c r="S49" s="187"/>
      <c r="T49" s="187"/>
      <c r="U49" s="187"/>
      <c r="V49" s="187"/>
      <c r="W49" s="187"/>
      <c r="X49" s="187"/>
      <c r="Y49" s="187"/>
      <c r="Z49" s="187"/>
      <c r="AA49" s="187"/>
      <c r="AB49" s="187"/>
    </row>
    <row r="50" spans="1:28" s="103" customFormat="1" ht="88.2" customHeight="1" x14ac:dyDescent="0.3">
      <c r="A50" s="412">
        <v>11</v>
      </c>
      <c r="B50" s="489" t="s">
        <v>173</v>
      </c>
      <c r="C50" s="489"/>
      <c r="D50" s="489"/>
      <c r="E50" s="489"/>
      <c r="F50" s="310" t="s">
        <v>174</v>
      </c>
      <c r="G50" s="292"/>
      <c r="H50" s="413" t="s">
        <v>119</v>
      </c>
      <c r="I50" s="412" t="s">
        <v>7</v>
      </c>
      <c r="J50" s="411">
        <f>IF(H50="Ya/Tidak",IF(I50="Ya",1,IF(I50="Tidak",0,"Blm Diisi")),IF(H50="A/B/C",IF(I50="A",1,IF(I50="B",0.5,IF(I50="C",0,"Blm Diisi"))),IF(H50="A/B/C/D",IF(I50="A",1,IF(I50="B",0.67,IF(I50="C",0.33,IF(I50="D",0,"Blm Diisi")))),IF(H50="A/B/C/D/E",IF(I50="A",1,IF(I50="B",0.75,IF(I50="C",0.5,IF(I50="D",0.25,IF(I50="E",0,"Blm Diisi"))))),IF(H50="%",IF(I50="","Blm Diisi",I50),IF(H50="Jumlah",IF(I50="","Blm Diisi",""),IF(H50="Rupiah",IF(I50="","Blm Diisi",""),IF(H50="","","-"))))))))</f>
        <v>1</v>
      </c>
      <c r="K50" s="290" t="s">
        <v>175</v>
      </c>
      <c r="L50" s="490" t="s">
        <v>175</v>
      </c>
      <c r="M50" s="391" t="s">
        <v>393</v>
      </c>
      <c r="N50" s="289" t="s">
        <v>338</v>
      </c>
      <c r="O50" s="257" t="s">
        <v>337</v>
      </c>
      <c r="P50" s="27"/>
      <c r="Q50" s="27"/>
      <c r="R50" s="27"/>
      <c r="S50" s="27"/>
      <c r="T50" s="27"/>
      <c r="U50" s="27"/>
      <c r="V50" s="27"/>
      <c r="W50" s="27"/>
      <c r="X50" s="27"/>
      <c r="Y50" s="27"/>
      <c r="Z50" s="27"/>
      <c r="AA50" s="27"/>
      <c r="AB50" s="27"/>
    </row>
    <row r="51" spans="1:28" s="103" customFormat="1" ht="85.2" customHeight="1" x14ac:dyDescent="0.3">
      <c r="A51" s="412"/>
      <c r="B51" s="489"/>
      <c r="C51" s="489"/>
      <c r="D51" s="489"/>
      <c r="E51" s="489"/>
      <c r="F51" s="310"/>
      <c r="G51" s="292"/>
      <c r="H51" s="413"/>
      <c r="I51" s="412"/>
      <c r="J51" s="411"/>
      <c r="K51" s="290"/>
      <c r="L51" s="491"/>
      <c r="M51" s="391"/>
      <c r="N51" s="115" t="s">
        <v>339</v>
      </c>
      <c r="O51" s="231" t="s">
        <v>383</v>
      </c>
      <c r="P51" s="27"/>
      <c r="Q51" s="27"/>
      <c r="R51" s="27"/>
      <c r="S51" s="27"/>
      <c r="T51" s="27"/>
      <c r="U51" s="27"/>
      <c r="V51" s="27"/>
      <c r="W51" s="27"/>
      <c r="X51" s="27"/>
      <c r="Y51" s="27"/>
      <c r="Z51" s="27"/>
      <c r="AA51" s="27"/>
      <c r="AB51" s="27"/>
    </row>
    <row r="52" spans="1:28" s="103" customFormat="1" ht="75" x14ac:dyDescent="0.3">
      <c r="A52" s="412"/>
      <c r="B52" s="489"/>
      <c r="C52" s="489"/>
      <c r="D52" s="489"/>
      <c r="E52" s="489"/>
      <c r="F52" s="310"/>
      <c r="G52" s="292"/>
      <c r="H52" s="413"/>
      <c r="I52" s="412"/>
      <c r="J52" s="411"/>
      <c r="K52" s="290"/>
      <c r="L52" s="491"/>
      <c r="M52" s="391"/>
      <c r="N52" s="115" t="s">
        <v>394</v>
      </c>
      <c r="O52" s="231" t="s">
        <v>476</v>
      </c>
      <c r="P52" s="27"/>
      <c r="Q52" s="27"/>
      <c r="R52" s="27"/>
      <c r="S52" s="27"/>
      <c r="T52" s="27"/>
      <c r="U52" s="27"/>
      <c r="V52" s="27"/>
      <c r="W52" s="27"/>
      <c r="X52" s="27"/>
      <c r="Y52" s="27"/>
      <c r="Z52" s="27"/>
      <c r="AA52" s="27"/>
      <c r="AB52" s="27"/>
    </row>
    <row r="53" spans="1:28" s="103" customFormat="1" ht="46.8" x14ac:dyDescent="0.3">
      <c r="A53" s="311" t="s">
        <v>176</v>
      </c>
      <c r="B53" s="312" t="s">
        <v>177</v>
      </c>
      <c r="C53" s="313">
        <f>C3*0.5</f>
        <v>15</v>
      </c>
      <c r="D53" s="291" t="s">
        <v>7</v>
      </c>
      <c r="E53" s="314">
        <f>IF(D53="AA",1*C53,IF(D53="A",0.9*C53,IF(D53="BB",0.8*C53,IF(D53="B",0.7*C53,IF(D53="CC",0.6*C53,IF(D53="C",0.5*C53,IF(D53="D",0.3*C53,IF(D53="E",0*C53,"Belum Diisi"))))))))</f>
        <v>13.5</v>
      </c>
      <c r="F53" s="314"/>
      <c r="G53" s="315">
        <f>J53/C53</f>
        <v>1</v>
      </c>
      <c r="H53" s="314"/>
      <c r="I53" s="314"/>
      <c r="J53" s="316">
        <f>AVERAGE(J55:J82)*C53</f>
        <v>15</v>
      </c>
      <c r="K53" s="317"/>
      <c r="L53" s="318"/>
      <c r="M53" s="319"/>
      <c r="N53" s="320"/>
      <c r="O53" s="321"/>
      <c r="P53" s="27"/>
      <c r="Q53" s="27"/>
      <c r="R53" s="27"/>
      <c r="S53" s="27"/>
      <c r="T53" s="27"/>
      <c r="U53" s="27"/>
      <c r="V53" s="27"/>
      <c r="W53" s="27"/>
      <c r="X53" s="27"/>
      <c r="Y53" s="27"/>
      <c r="Z53" s="27"/>
      <c r="AA53" s="27"/>
      <c r="AB53" s="27"/>
    </row>
    <row r="54" spans="1:28" s="103" customFormat="1" ht="15" x14ac:dyDescent="0.3">
      <c r="A54" s="385" t="s">
        <v>113</v>
      </c>
      <c r="B54" s="480"/>
      <c r="C54" s="480"/>
      <c r="D54" s="480"/>
      <c r="E54" s="481"/>
      <c r="F54" s="282"/>
      <c r="G54" s="278"/>
      <c r="H54" s="280"/>
      <c r="I54" s="280"/>
      <c r="J54" s="280"/>
      <c r="K54" s="282"/>
      <c r="L54" s="288"/>
      <c r="M54" s="228"/>
      <c r="N54" s="139"/>
      <c r="O54" s="129"/>
      <c r="P54" s="27"/>
      <c r="Q54" s="27"/>
      <c r="R54" s="27"/>
      <c r="S54" s="27"/>
      <c r="T54" s="27"/>
      <c r="U54" s="27"/>
      <c r="V54" s="27"/>
      <c r="W54" s="27"/>
      <c r="X54" s="27"/>
      <c r="Y54" s="27"/>
      <c r="Z54" s="27"/>
      <c r="AA54" s="27"/>
      <c r="AB54" s="27"/>
    </row>
    <row r="55" spans="1:28" s="103" customFormat="1" ht="83.4" customHeight="1" x14ac:dyDescent="0.3">
      <c r="A55" s="352">
        <v>1</v>
      </c>
      <c r="B55" s="363" t="s">
        <v>178</v>
      </c>
      <c r="C55" s="364"/>
      <c r="D55" s="364"/>
      <c r="E55" s="365"/>
      <c r="F55" s="456" t="s">
        <v>179</v>
      </c>
      <c r="G55" s="388"/>
      <c r="H55" s="376" t="s">
        <v>119</v>
      </c>
      <c r="I55" s="376" t="s">
        <v>7</v>
      </c>
      <c r="J55" s="358">
        <f t="shared" ref="J55:J58" si="6">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68" t="s">
        <v>180</v>
      </c>
      <c r="L55" s="356" t="s">
        <v>180</v>
      </c>
      <c r="M55" s="494" t="s">
        <v>395</v>
      </c>
      <c r="N55" s="230" t="s">
        <v>338</v>
      </c>
      <c r="O55" s="257" t="s">
        <v>337</v>
      </c>
      <c r="P55" s="27"/>
      <c r="Q55" s="27"/>
      <c r="R55" s="27"/>
      <c r="S55" s="27"/>
      <c r="T55" s="27"/>
      <c r="U55" s="27"/>
      <c r="V55" s="27"/>
      <c r="W55" s="27"/>
      <c r="X55" s="27"/>
      <c r="Y55" s="27"/>
      <c r="Z55" s="27"/>
      <c r="AA55" s="27"/>
      <c r="AB55" s="27"/>
    </row>
    <row r="56" spans="1:28" s="103" customFormat="1" ht="85.2" customHeight="1" x14ac:dyDescent="0.3">
      <c r="A56" s="353"/>
      <c r="B56" s="395"/>
      <c r="C56" s="396"/>
      <c r="D56" s="396"/>
      <c r="E56" s="397"/>
      <c r="F56" s="493"/>
      <c r="G56" s="389"/>
      <c r="H56" s="377"/>
      <c r="I56" s="377"/>
      <c r="J56" s="375"/>
      <c r="K56" s="68"/>
      <c r="L56" s="446"/>
      <c r="M56" s="495"/>
      <c r="N56" s="115" t="s">
        <v>339</v>
      </c>
      <c r="O56" s="231" t="s">
        <v>383</v>
      </c>
      <c r="P56" s="27"/>
      <c r="Q56" s="27"/>
      <c r="R56" s="27"/>
      <c r="S56" s="27"/>
      <c r="T56" s="27"/>
      <c r="U56" s="27"/>
      <c r="V56" s="27"/>
      <c r="W56" s="27"/>
      <c r="X56" s="27"/>
      <c r="Y56" s="27"/>
      <c r="Z56" s="27"/>
      <c r="AA56" s="27"/>
      <c r="AB56" s="27"/>
    </row>
    <row r="57" spans="1:28" s="103" customFormat="1" ht="85.2" customHeight="1" x14ac:dyDescent="0.3">
      <c r="A57" s="360"/>
      <c r="B57" s="366"/>
      <c r="C57" s="367"/>
      <c r="D57" s="367"/>
      <c r="E57" s="368"/>
      <c r="F57" s="233"/>
      <c r="G57" s="390"/>
      <c r="H57" s="378"/>
      <c r="I57" s="378"/>
      <c r="J57" s="359"/>
      <c r="K57" s="68"/>
      <c r="L57" s="357"/>
      <c r="M57" s="495"/>
      <c r="N57" s="293" t="s">
        <v>396</v>
      </c>
      <c r="O57" s="298" t="s">
        <v>346</v>
      </c>
      <c r="P57" s="27"/>
      <c r="Q57" s="27"/>
      <c r="R57" s="27"/>
      <c r="S57" s="27"/>
      <c r="T57" s="27"/>
      <c r="U57" s="27"/>
      <c r="V57" s="27"/>
      <c r="W57" s="27"/>
      <c r="X57" s="27"/>
      <c r="Y57" s="27"/>
      <c r="Z57" s="27"/>
      <c r="AA57" s="27"/>
      <c r="AB57" s="27"/>
    </row>
    <row r="58" spans="1:28" s="103" customFormat="1" ht="120" customHeight="1" x14ac:dyDescent="0.3">
      <c r="A58" s="352">
        <v>2</v>
      </c>
      <c r="B58" s="363" t="s">
        <v>181</v>
      </c>
      <c r="C58" s="364"/>
      <c r="D58" s="364"/>
      <c r="E58" s="365"/>
      <c r="F58" s="372" t="s">
        <v>182</v>
      </c>
      <c r="G58" s="388"/>
      <c r="H58" s="376" t="s">
        <v>119</v>
      </c>
      <c r="I58" s="376" t="s">
        <v>7</v>
      </c>
      <c r="J58" s="358">
        <f t="shared" si="6"/>
        <v>1</v>
      </c>
      <c r="K58" s="68" t="s">
        <v>180</v>
      </c>
      <c r="L58" s="392" t="s">
        <v>180</v>
      </c>
      <c r="M58" s="391" t="s">
        <v>181</v>
      </c>
      <c r="N58" s="296" t="s">
        <v>384</v>
      </c>
      <c r="O58" s="234" t="s">
        <v>386</v>
      </c>
      <c r="P58" s="27"/>
      <c r="Q58" s="27"/>
      <c r="R58" s="27"/>
      <c r="S58" s="27"/>
      <c r="T58" s="27"/>
      <c r="U58" s="27"/>
      <c r="V58" s="27"/>
      <c r="W58" s="27"/>
      <c r="X58" s="27"/>
      <c r="Y58" s="27"/>
      <c r="Z58" s="27"/>
      <c r="AA58" s="27"/>
      <c r="AB58" s="27"/>
    </row>
    <row r="59" spans="1:28" s="103" customFormat="1" ht="120" customHeight="1" x14ac:dyDescent="0.3">
      <c r="A59" s="353"/>
      <c r="B59" s="395"/>
      <c r="C59" s="396"/>
      <c r="D59" s="396"/>
      <c r="E59" s="397"/>
      <c r="F59" s="373"/>
      <c r="G59" s="389"/>
      <c r="H59" s="377"/>
      <c r="I59" s="377"/>
      <c r="J59" s="375"/>
      <c r="K59" s="68"/>
      <c r="L59" s="393"/>
      <c r="M59" s="391"/>
      <c r="N59" s="296" t="s">
        <v>385</v>
      </c>
      <c r="O59" s="234" t="s">
        <v>387</v>
      </c>
      <c r="P59" s="27"/>
      <c r="Q59" s="27"/>
      <c r="R59" s="27"/>
      <c r="S59" s="27"/>
      <c r="T59" s="27"/>
      <c r="U59" s="27"/>
      <c r="V59" s="27"/>
      <c r="W59" s="27"/>
      <c r="X59" s="27"/>
      <c r="Y59" s="27"/>
      <c r="Z59" s="27"/>
      <c r="AA59" s="27"/>
      <c r="AB59" s="27"/>
    </row>
    <row r="60" spans="1:28" s="103" customFormat="1" ht="85.8" customHeight="1" x14ac:dyDescent="0.3">
      <c r="A60" s="353"/>
      <c r="B60" s="395"/>
      <c r="C60" s="396"/>
      <c r="D60" s="396"/>
      <c r="E60" s="397"/>
      <c r="F60" s="373"/>
      <c r="G60" s="389"/>
      <c r="H60" s="377"/>
      <c r="I60" s="377"/>
      <c r="J60" s="375"/>
      <c r="K60" s="68"/>
      <c r="L60" s="393"/>
      <c r="M60" s="391"/>
      <c r="N60" s="297" t="s">
        <v>342</v>
      </c>
      <c r="O60" s="304" t="s">
        <v>341</v>
      </c>
      <c r="P60" s="27"/>
      <c r="Q60" s="27"/>
      <c r="R60" s="27"/>
      <c r="S60" s="27"/>
      <c r="T60" s="27"/>
      <c r="U60" s="27"/>
      <c r="V60" s="27"/>
      <c r="W60" s="27"/>
      <c r="X60" s="27"/>
      <c r="Y60" s="27"/>
      <c r="Z60" s="27"/>
      <c r="AA60" s="27"/>
      <c r="AB60" s="27"/>
    </row>
    <row r="61" spans="1:28" s="103" customFormat="1" ht="85.8" customHeight="1" x14ac:dyDescent="0.3">
      <c r="A61" s="360"/>
      <c r="B61" s="366"/>
      <c r="C61" s="367"/>
      <c r="D61" s="367"/>
      <c r="E61" s="368"/>
      <c r="F61" s="374"/>
      <c r="G61" s="390"/>
      <c r="H61" s="378"/>
      <c r="I61" s="378"/>
      <c r="J61" s="359"/>
      <c r="K61" s="68"/>
      <c r="L61" s="394"/>
      <c r="M61" s="391"/>
      <c r="N61" s="297" t="s">
        <v>343</v>
      </c>
      <c r="O61" s="304" t="s">
        <v>404</v>
      </c>
      <c r="P61" s="27"/>
      <c r="Q61" s="27"/>
      <c r="R61" s="27"/>
      <c r="S61" s="27"/>
      <c r="T61" s="27"/>
      <c r="U61" s="27"/>
      <c r="V61" s="27"/>
      <c r="W61" s="27"/>
      <c r="X61" s="27"/>
      <c r="Y61" s="27"/>
      <c r="Z61" s="27"/>
      <c r="AA61" s="27"/>
      <c r="AB61" s="27"/>
    </row>
    <row r="62" spans="1:28" s="103" customFormat="1" ht="42" customHeight="1" x14ac:dyDescent="0.3">
      <c r="A62" s="150">
        <v>3</v>
      </c>
      <c r="B62" s="467" t="s">
        <v>397</v>
      </c>
      <c r="C62" s="407"/>
      <c r="D62" s="407"/>
      <c r="E62" s="408"/>
      <c r="F62" s="166"/>
      <c r="G62" s="180"/>
      <c r="H62" s="150"/>
      <c r="I62" s="188"/>
      <c r="J62" s="150"/>
      <c r="K62" s="68"/>
      <c r="L62" s="75"/>
      <c r="M62" s="242"/>
      <c r="N62" s="243"/>
      <c r="O62" s="244"/>
      <c r="P62" s="27"/>
      <c r="Q62" s="27"/>
      <c r="R62" s="27"/>
      <c r="S62" s="27"/>
      <c r="T62" s="27"/>
      <c r="U62" s="27"/>
      <c r="V62" s="27"/>
      <c r="W62" s="27"/>
      <c r="X62" s="27"/>
      <c r="Y62" s="27"/>
      <c r="Z62" s="27"/>
      <c r="AA62" s="27"/>
      <c r="AB62" s="27"/>
    </row>
    <row r="63" spans="1:28" s="103" customFormat="1" ht="82.2" customHeight="1" x14ac:dyDescent="0.3">
      <c r="A63" s="150"/>
      <c r="B63" s="406" t="s">
        <v>140</v>
      </c>
      <c r="C63" s="407"/>
      <c r="D63" s="407"/>
      <c r="E63" s="408"/>
      <c r="F63" s="166" t="s">
        <v>183</v>
      </c>
      <c r="G63" s="167"/>
      <c r="H63" s="150" t="s">
        <v>119</v>
      </c>
      <c r="I63" s="40" t="s">
        <v>7</v>
      </c>
      <c r="J63" s="161">
        <f t="shared" ref="J63:J74" si="7">IF(H63="Ya/Tidak",IF(I63="Ya",1,IF(I63="Tidak",0,"Blm Diisi")),IF(H63="A/B/C",IF(I63="A",1,IF(I63="B",0.5,IF(I63="C",0,"Blm Diisi"))),IF(H63="A/B/C/D",IF(I63="A",1,IF(I63="B",0.67,IF(I63="C",0.33,IF(I63="D",0,"Blm Diisi")))),IF(H63="A/B/C/D/E",IF(I63="A",1,IF(I63="B",0.75,IF(I63="C",0.5,IF(I63="D",0.25,IF(I63="E",0,"Blm Diisi"))))),IF(H63="%",IF(I63="","Blm Diisi",I63),IF(H63="Jumlah",IF(I63="","Blm Diisi",""),IF(H63="Rupiah",IF(I63="","Blm Diisi",""),IF(H63="","","-"))))))))</f>
        <v>1</v>
      </c>
      <c r="K63" s="68" t="s">
        <v>184</v>
      </c>
      <c r="L63" s="241" t="s">
        <v>185</v>
      </c>
      <c r="M63" s="391" t="s">
        <v>398</v>
      </c>
      <c r="N63" s="230" t="s">
        <v>365</v>
      </c>
      <c r="O63" s="231" t="s">
        <v>330</v>
      </c>
      <c r="P63" s="27"/>
      <c r="Q63" s="27"/>
      <c r="R63" s="27"/>
      <c r="S63" s="27"/>
      <c r="T63" s="27"/>
      <c r="U63" s="27"/>
      <c r="V63" s="27"/>
      <c r="W63" s="27"/>
      <c r="X63" s="27"/>
      <c r="Y63" s="27"/>
      <c r="Z63" s="27"/>
      <c r="AA63" s="27"/>
      <c r="AB63" s="27"/>
    </row>
    <row r="64" spans="1:28" s="103" customFormat="1" ht="81" customHeight="1" x14ac:dyDescent="0.3">
      <c r="A64" s="352"/>
      <c r="B64" s="379" t="s">
        <v>144</v>
      </c>
      <c r="C64" s="380"/>
      <c r="D64" s="380"/>
      <c r="E64" s="381"/>
      <c r="F64" s="372" t="s">
        <v>186</v>
      </c>
      <c r="G64" s="388"/>
      <c r="H64" s="352" t="s">
        <v>119</v>
      </c>
      <c r="I64" s="376" t="s">
        <v>7</v>
      </c>
      <c r="J64" s="358">
        <f t="shared" si="7"/>
        <v>1</v>
      </c>
      <c r="K64" s="68" t="s">
        <v>187</v>
      </c>
      <c r="L64" s="392" t="s">
        <v>185</v>
      </c>
      <c r="M64" s="391"/>
      <c r="N64" s="230" t="s">
        <v>338</v>
      </c>
      <c r="O64" s="257" t="s">
        <v>337</v>
      </c>
      <c r="P64" s="27"/>
      <c r="Q64" s="27"/>
      <c r="R64" s="27"/>
      <c r="S64" s="27"/>
      <c r="T64" s="27"/>
      <c r="U64" s="27"/>
      <c r="V64" s="27"/>
      <c r="W64" s="27"/>
      <c r="X64" s="27"/>
      <c r="Y64" s="27"/>
      <c r="Z64" s="27"/>
      <c r="AA64" s="27"/>
      <c r="AB64" s="27"/>
    </row>
    <row r="65" spans="1:28" s="103" customFormat="1" ht="87" customHeight="1" x14ac:dyDescent="0.3">
      <c r="A65" s="360"/>
      <c r="B65" s="385"/>
      <c r="C65" s="386"/>
      <c r="D65" s="386"/>
      <c r="E65" s="387"/>
      <c r="F65" s="374"/>
      <c r="G65" s="390"/>
      <c r="H65" s="360"/>
      <c r="I65" s="378"/>
      <c r="J65" s="359"/>
      <c r="K65" s="68"/>
      <c r="L65" s="394"/>
      <c r="M65" s="391"/>
      <c r="N65" s="115" t="s">
        <v>339</v>
      </c>
      <c r="O65" s="231" t="s">
        <v>383</v>
      </c>
      <c r="P65" s="27"/>
      <c r="Q65" s="27"/>
      <c r="R65" s="27"/>
      <c r="S65" s="27"/>
      <c r="T65" s="27"/>
      <c r="U65" s="27"/>
      <c r="V65" s="27"/>
      <c r="W65" s="27"/>
      <c r="X65" s="27"/>
      <c r="Y65" s="27"/>
      <c r="Z65" s="27"/>
      <c r="AA65" s="27"/>
      <c r="AB65" s="27"/>
    </row>
    <row r="66" spans="1:28" s="103" customFormat="1" ht="90" customHeight="1" x14ac:dyDescent="0.3">
      <c r="A66" s="352">
        <v>3</v>
      </c>
      <c r="B66" s="363" t="s">
        <v>188</v>
      </c>
      <c r="C66" s="364"/>
      <c r="D66" s="364"/>
      <c r="E66" s="365"/>
      <c r="F66" s="372" t="s">
        <v>189</v>
      </c>
      <c r="G66" s="388"/>
      <c r="H66" s="352" t="s">
        <v>119</v>
      </c>
      <c r="I66" s="376" t="s">
        <v>7</v>
      </c>
      <c r="J66" s="358">
        <f t="shared" si="7"/>
        <v>1</v>
      </c>
      <c r="K66" s="68" t="s">
        <v>190</v>
      </c>
      <c r="L66" s="356" t="s">
        <v>191</v>
      </c>
      <c r="M66" s="400" t="s">
        <v>399</v>
      </c>
      <c r="N66" s="139" t="s">
        <v>342</v>
      </c>
      <c r="O66" s="322" t="s">
        <v>341</v>
      </c>
      <c r="P66" s="27"/>
      <c r="Q66" s="27"/>
      <c r="R66" s="27"/>
      <c r="S66" s="27"/>
      <c r="T66" s="27"/>
      <c r="U66" s="27"/>
      <c r="V66" s="27"/>
      <c r="W66" s="27"/>
      <c r="X66" s="27"/>
      <c r="Y66" s="27"/>
      <c r="Z66" s="27"/>
      <c r="AA66" s="27"/>
      <c r="AB66" s="27"/>
    </row>
    <row r="67" spans="1:28" s="103" customFormat="1" ht="90" customHeight="1" x14ac:dyDescent="0.3">
      <c r="A67" s="353"/>
      <c r="B67" s="395"/>
      <c r="C67" s="396"/>
      <c r="D67" s="396"/>
      <c r="E67" s="397"/>
      <c r="F67" s="373"/>
      <c r="G67" s="389"/>
      <c r="H67" s="353"/>
      <c r="I67" s="377"/>
      <c r="J67" s="375"/>
      <c r="K67" s="68"/>
      <c r="L67" s="446"/>
      <c r="M67" s="497"/>
      <c r="N67" s="139" t="s">
        <v>343</v>
      </c>
      <c r="O67" s="322" t="s">
        <v>404</v>
      </c>
      <c r="P67" s="27"/>
      <c r="Q67" s="27"/>
      <c r="R67" s="27"/>
      <c r="S67" s="27"/>
      <c r="T67" s="27"/>
      <c r="U67" s="27"/>
      <c r="V67" s="27"/>
      <c r="W67" s="27"/>
      <c r="X67" s="27"/>
      <c r="Y67" s="27"/>
      <c r="Z67" s="27"/>
      <c r="AA67" s="27"/>
      <c r="AB67" s="27"/>
    </row>
    <row r="68" spans="1:28" s="103" customFormat="1" ht="90" customHeight="1" x14ac:dyDescent="0.3">
      <c r="A68" s="353"/>
      <c r="B68" s="395"/>
      <c r="C68" s="396"/>
      <c r="D68" s="396"/>
      <c r="E68" s="397"/>
      <c r="F68" s="373"/>
      <c r="G68" s="389"/>
      <c r="H68" s="353"/>
      <c r="I68" s="377"/>
      <c r="J68" s="375"/>
      <c r="K68" s="68"/>
      <c r="L68" s="446"/>
      <c r="M68" s="497"/>
      <c r="N68" s="163" t="s">
        <v>400</v>
      </c>
      <c r="O68" s="322" t="s">
        <v>402</v>
      </c>
      <c r="P68" s="27"/>
      <c r="Q68" s="27"/>
      <c r="R68" s="27"/>
      <c r="S68" s="27"/>
      <c r="T68" s="27"/>
      <c r="U68" s="27"/>
      <c r="V68" s="27"/>
      <c r="W68" s="27"/>
      <c r="X68" s="27"/>
      <c r="Y68" s="27"/>
      <c r="Z68" s="27"/>
      <c r="AA68" s="27"/>
      <c r="AB68" s="27"/>
    </row>
    <row r="69" spans="1:28" s="103" customFormat="1" ht="90" customHeight="1" x14ac:dyDescent="0.3">
      <c r="A69" s="353"/>
      <c r="B69" s="395"/>
      <c r="C69" s="396"/>
      <c r="D69" s="396"/>
      <c r="E69" s="397"/>
      <c r="F69" s="373"/>
      <c r="G69" s="389"/>
      <c r="H69" s="353"/>
      <c r="I69" s="377"/>
      <c r="J69" s="375"/>
      <c r="K69" s="68"/>
      <c r="L69" s="446"/>
      <c r="M69" s="497"/>
      <c r="N69" s="163" t="s">
        <v>401</v>
      </c>
      <c r="O69" s="322" t="s">
        <v>403</v>
      </c>
      <c r="P69" s="27"/>
      <c r="Q69" s="27"/>
      <c r="R69" s="27"/>
      <c r="S69" s="27"/>
      <c r="T69" s="27"/>
      <c r="U69" s="27"/>
      <c r="V69" s="27"/>
      <c r="W69" s="27"/>
      <c r="X69" s="27"/>
      <c r="Y69" s="27"/>
      <c r="Z69" s="27"/>
      <c r="AA69" s="27"/>
      <c r="AB69" s="27"/>
    </row>
    <row r="70" spans="1:28" s="103" customFormat="1" ht="79.2" customHeight="1" x14ac:dyDescent="0.3">
      <c r="A70" s="353"/>
      <c r="B70" s="395"/>
      <c r="C70" s="396"/>
      <c r="D70" s="396"/>
      <c r="E70" s="397"/>
      <c r="F70" s="373"/>
      <c r="G70" s="389"/>
      <c r="H70" s="353"/>
      <c r="I70" s="377"/>
      <c r="J70" s="375"/>
      <c r="K70" s="68"/>
      <c r="L70" s="446"/>
      <c r="M70" s="497"/>
      <c r="N70" s="163" t="s">
        <v>446</v>
      </c>
      <c r="O70" s="322" t="s">
        <v>451</v>
      </c>
      <c r="P70" s="27"/>
      <c r="Q70" s="27"/>
      <c r="R70" s="27"/>
      <c r="S70" s="27"/>
      <c r="T70" s="27"/>
      <c r="U70" s="27"/>
      <c r="V70" s="27"/>
      <c r="W70" s="27"/>
      <c r="X70" s="27"/>
      <c r="Y70" s="27"/>
      <c r="Z70" s="27"/>
      <c r="AA70" s="27"/>
      <c r="AB70" s="27"/>
    </row>
    <row r="71" spans="1:28" s="103" customFormat="1" ht="79.2" customHeight="1" x14ac:dyDescent="0.3">
      <c r="A71" s="353"/>
      <c r="B71" s="395"/>
      <c r="C71" s="396"/>
      <c r="D71" s="396"/>
      <c r="E71" s="397"/>
      <c r="F71" s="373"/>
      <c r="G71" s="389"/>
      <c r="H71" s="353"/>
      <c r="I71" s="377"/>
      <c r="J71" s="375"/>
      <c r="K71" s="68"/>
      <c r="L71" s="446"/>
      <c r="M71" s="497"/>
      <c r="N71" s="163" t="s">
        <v>447</v>
      </c>
      <c r="O71" s="322" t="s">
        <v>450</v>
      </c>
      <c r="P71" s="27"/>
      <c r="Q71" s="27"/>
      <c r="R71" s="27"/>
      <c r="S71" s="27"/>
      <c r="T71" s="27"/>
      <c r="U71" s="27"/>
      <c r="V71" s="27"/>
      <c r="W71" s="27"/>
      <c r="X71" s="27"/>
      <c r="Y71" s="27"/>
      <c r="Z71" s="27"/>
      <c r="AA71" s="27"/>
      <c r="AB71" s="27"/>
    </row>
    <row r="72" spans="1:28" s="103" customFormat="1" ht="79.2" customHeight="1" x14ac:dyDescent="0.3">
      <c r="A72" s="353"/>
      <c r="B72" s="395"/>
      <c r="C72" s="396"/>
      <c r="D72" s="396"/>
      <c r="E72" s="397"/>
      <c r="F72" s="373"/>
      <c r="G72" s="389"/>
      <c r="H72" s="353"/>
      <c r="I72" s="377"/>
      <c r="J72" s="375"/>
      <c r="K72" s="68"/>
      <c r="L72" s="446"/>
      <c r="M72" s="497"/>
      <c r="N72" s="163" t="s">
        <v>448</v>
      </c>
      <c r="O72" s="322" t="s">
        <v>407</v>
      </c>
      <c r="P72" s="27"/>
      <c r="Q72" s="27"/>
      <c r="R72" s="27"/>
      <c r="S72" s="27"/>
      <c r="T72" s="27"/>
      <c r="U72" s="27"/>
      <c r="V72" s="27"/>
      <c r="W72" s="27"/>
      <c r="X72" s="27"/>
      <c r="Y72" s="27"/>
      <c r="Z72" s="27"/>
      <c r="AA72" s="27"/>
      <c r="AB72" s="27"/>
    </row>
    <row r="73" spans="1:28" s="103" customFormat="1" ht="79.2" customHeight="1" x14ac:dyDescent="0.3">
      <c r="A73" s="360"/>
      <c r="B73" s="366"/>
      <c r="C73" s="367"/>
      <c r="D73" s="367"/>
      <c r="E73" s="368"/>
      <c r="F73" s="374"/>
      <c r="G73" s="390"/>
      <c r="H73" s="360"/>
      <c r="I73" s="378"/>
      <c r="J73" s="359"/>
      <c r="K73" s="68"/>
      <c r="L73" s="357"/>
      <c r="M73" s="401"/>
      <c r="N73" s="163" t="s">
        <v>449</v>
      </c>
      <c r="O73" s="322" t="s">
        <v>435</v>
      </c>
      <c r="P73" s="27"/>
      <c r="Q73" s="27"/>
      <c r="R73" s="27"/>
      <c r="S73" s="27"/>
      <c r="T73" s="27"/>
      <c r="U73" s="27"/>
      <c r="V73" s="27"/>
      <c r="W73" s="27"/>
      <c r="X73" s="27"/>
      <c r="Y73" s="27"/>
      <c r="Z73" s="27"/>
      <c r="AA73" s="27"/>
      <c r="AB73" s="27"/>
    </row>
    <row r="74" spans="1:28" s="103" customFormat="1" ht="85.2" customHeight="1" x14ac:dyDescent="0.3">
      <c r="A74" s="352">
        <v>4</v>
      </c>
      <c r="B74" s="363" t="s">
        <v>192</v>
      </c>
      <c r="C74" s="364"/>
      <c r="D74" s="364"/>
      <c r="E74" s="365"/>
      <c r="F74" s="372" t="s">
        <v>193</v>
      </c>
      <c r="G74" s="361"/>
      <c r="H74" s="352" t="s">
        <v>119</v>
      </c>
      <c r="I74" s="376" t="s">
        <v>7</v>
      </c>
      <c r="J74" s="358">
        <f t="shared" si="7"/>
        <v>1</v>
      </c>
      <c r="K74" s="68"/>
      <c r="L74" s="453"/>
      <c r="M74" s="496" t="s">
        <v>405</v>
      </c>
      <c r="N74" s="163" t="s">
        <v>446</v>
      </c>
      <c r="O74" s="322" t="s">
        <v>451</v>
      </c>
      <c r="P74" s="27"/>
      <c r="Q74" s="27"/>
      <c r="R74" s="27"/>
      <c r="S74" s="27"/>
      <c r="T74" s="27"/>
      <c r="U74" s="27"/>
      <c r="V74" s="27"/>
      <c r="W74" s="27"/>
      <c r="X74" s="27"/>
      <c r="Y74" s="27"/>
      <c r="Z74" s="27"/>
      <c r="AA74" s="27"/>
      <c r="AB74" s="27"/>
    </row>
    <row r="75" spans="1:28" s="103" customFormat="1" ht="85.2" customHeight="1" x14ac:dyDescent="0.3">
      <c r="A75" s="353"/>
      <c r="B75" s="395"/>
      <c r="C75" s="396"/>
      <c r="D75" s="396"/>
      <c r="E75" s="397"/>
      <c r="F75" s="373"/>
      <c r="G75" s="447"/>
      <c r="H75" s="353"/>
      <c r="I75" s="377"/>
      <c r="J75" s="375"/>
      <c r="K75" s="68"/>
      <c r="L75" s="454"/>
      <c r="M75" s="497"/>
      <c r="N75" s="163" t="s">
        <v>447</v>
      </c>
      <c r="O75" s="322" t="s">
        <v>450</v>
      </c>
      <c r="P75" s="27"/>
      <c r="Q75" s="27"/>
      <c r="R75" s="27"/>
      <c r="S75" s="27"/>
      <c r="T75" s="27"/>
      <c r="U75" s="27"/>
      <c r="V75" s="27"/>
      <c r="W75" s="27"/>
      <c r="X75" s="27"/>
      <c r="Y75" s="27"/>
      <c r="Z75" s="27"/>
      <c r="AA75" s="27"/>
      <c r="AB75" s="27"/>
    </row>
    <row r="76" spans="1:28" s="103" customFormat="1" ht="84.6" customHeight="1" x14ac:dyDescent="0.3">
      <c r="A76" s="353"/>
      <c r="B76" s="395"/>
      <c r="C76" s="396"/>
      <c r="D76" s="396"/>
      <c r="E76" s="397"/>
      <c r="F76" s="373"/>
      <c r="G76" s="447"/>
      <c r="H76" s="353"/>
      <c r="I76" s="377"/>
      <c r="J76" s="375"/>
      <c r="K76" s="68"/>
      <c r="L76" s="454"/>
      <c r="M76" s="497"/>
      <c r="N76" s="163" t="s">
        <v>449</v>
      </c>
      <c r="O76" s="322" t="s">
        <v>435</v>
      </c>
      <c r="P76" s="27"/>
      <c r="Q76" s="27"/>
      <c r="R76" s="27"/>
      <c r="S76" s="27"/>
      <c r="T76" s="27"/>
      <c r="U76" s="27"/>
      <c r="V76" s="27"/>
      <c r="W76" s="27"/>
      <c r="X76" s="27"/>
      <c r="Y76" s="27"/>
      <c r="Z76" s="27"/>
      <c r="AA76" s="27"/>
      <c r="AB76" s="27"/>
    </row>
    <row r="77" spans="1:28" s="103" customFormat="1" ht="84.6" customHeight="1" x14ac:dyDescent="0.3">
      <c r="A77" s="360"/>
      <c r="B77" s="366"/>
      <c r="C77" s="367"/>
      <c r="D77" s="367"/>
      <c r="E77" s="368"/>
      <c r="F77" s="374"/>
      <c r="G77" s="362"/>
      <c r="H77" s="360"/>
      <c r="I77" s="378"/>
      <c r="J77" s="359"/>
      <c r="K77" s="68"/>
      <c r="L77" s="455"/>
      <c r="M77" s="401"/>
      <c r="N77" s="163" t="s">
        <v>406</v>
      </c>
      <c r="O77" s="322" t="s">
        <v>407</v>
      </c>
      <c r="P77" s="27"/>
      <c r="Q77" s="27"/>
      <c r="R77" s="27"/>
      <c r="S77" s="27"/>
      <c r="T77" s="27"/>
      <c r="U77" s="27"/>
      <c r="V77" s="27"/>
      <c r="W77" s="27"/>
      <c r="X77" s="27"/>
      <c r="Y77" s="27"/>
      <c r="Z77" s="27"/>
      <c r="AA77" s="27"/>
      <c r="AB77" s="27"/>
    </row>
    <row r="78" spans="1:28" s="103" customFormat="1" ht="84.6" customHeight="1" x14ac:dyDescent="0.3">
      <c r="A78" s="265"/>
      <c r="B78" s="271"/>
      <c r="C78" s="272"/>
      <c r="D78" s="272"/>
      <c r="E78" s="273"/>
      <c r="F78" s="263"/>
      <c r="G78" s="274"/>
      <c r="H78" s="265"/>
      <c r="I78" s="267"/>
      <c r="J78" s="264"/>
      <c r="K78" s="68"/>
      <c r="L78" s="275"/>
      <c r="M78" s="277"/>
      <c r="N78" s="163" t="s">
        <v>458</v>
      </c>
      <c r="O78" s="322" t="s">
        <v>479</v>
      </c>
      <c r="P78" s="27"/>
      <c r="Q78" s="27"/>
      <c r="R78" s="27"/>
      <c r="S78" s="27"/>
      <c r="T78" s="27"/>
      <c r="U78" s="27"/>
      <c r="V78" s="27"/>
      <c r="W78" s="27"/>
      <c r="X78" s="27"/>
      <c r="Y78" s="27"/>
      <c r="Z78" s="27"/>
      <c r="AA78" s="27"/>
      <c r="AB78" s="27"/>
    </row>
    <row r="79" spans="1:28" s="103" customFormat="1" ht="84.6" customHeight="1" x14ac:dyDescent="0.3">
      <c r="A79" s="265"/>
      <c r="B79" s="271"/>
      <c r="C79" s="272"/>
      <c r="D79" s="272"/>
      <c r="E79" s="273"/>
      <c r="F79" s="263"/>
      <c r="G79" s="274"/>
      <c r="H79" s="265"/>
      <c r="I79" s="267"/>
      <c r="J79" s="264"/>
      <c r="K79" s="68"/>
      <c r="L79" s="275"/>
      <c r="M79" s="277"/>
      <c r="N79" s="163" t="s">
        <v>459</v>
      </c>
      <c r="O79" s="322" t="s">
        <v>480</v>
      </c>
      <c r="P79" s="27"/>
      <c r="Q79" s="27"/>
      <c r="R79" s="27"/>
      <c r="S79" s="27"/>
      <c r="T79" s="27"/>
      <c r="U79" s="27"/>
      <c r="V79" s="27"/>
      <c r="W79" s="27"/>
      <c r="X79" s="27"/>
      <c r="Y79" s="27"/>
      <c r="Z79" s="27"/>
      <c r="AA79" s="27"/>
      <c r="AB79" s="27"/>
    </row>
    <row r="80" spans="1:28" s="103" customFormat="1" ht="40.799999999999997" customHeight="1" x14ac:dyDescent="0.3">
      <c r="A80" s="151">
        <v>5</v>
      </c>
      <c r="B80" s="457" t="s">
        <v>194</v>
      </c>
      <c r="C80" s="407"/>
      <c r="D80" s="407"/>
      <c r="E80" s="408"/>
      <c r="F80" s="76"/>
      <c r="G80" s="189"/>
      <c r="H80" s="151"/>
      <c r="I80" s="151"/>
      <c r="J80" s="151"/>
      <c r="K80" s="76"/>
      <c r="L80" s="76"/>
      <c r="M80" s="74"/>
      <c r="N80" s="142"/>
      <c r="O80" s="131"/>
      <c r="P80" s="187"/>
      <c r="Q80" s="187"/>
      <c r="R80" s="187"/>
      <c r="S80" s="187"/>
      <c r="T80" s="187"/>
      <c r="U80" s="187"/>
      <c r="V80" s="187"/>
      <c r="W80" s="187"/>
      <c r="X80" s="187"/>
      <c r="Y80" s="187"/>
      <c r="Z80" s="187"/>
      <c r="AA80" s="187"/>
      <c r="AB80" s="187"/>
    </row>
    <row r="81" spans="1:28" s="103" customFormat="1" ht="39" customHeight="1" x14ac:dyDescent="0.3">
      <c r="A81" s="151">
        <v>6</v>
      </c>
      <c r="B81" s="457" t="s">
        <v>195</v>
      </c>
      <c r="C81" s="407"/>
      <c r="D81" s="407"/>
      <c r="E81" s="408"/>
      <c r="F81" s="76" t="s">
        <v>115</v>
      </c>
      <c r="G81" s="189"/>
      <c r="H81" s="151"/>
      <c r="I81" s="151"/>
      <c r="J81" s="151"/>
      <c r="K81" s="76"/>
      <c r="L81" s="76"/>
      <c r="M81" s="74"/>
      <c r="N81" s="142"/>
      <c r="O81" s="131"/>
      <c r="P81" s="187"/>
      <c r="Q81" s="187"/>
      <c r="R81" s="187"/>
      <c r="S81" s="187"/>
      <c r="T81" s="187"/>
      <c r="U81" s="187"/>
      <c r="V81" s="187"/>
      <c r="W81" s="187"/>
      <c r="X81" s="187"/>
      <c r="Y81" s="187"/>
      <c r="Z81" s="187"/>
      <c r="AA81" s="187"/>
      <c r="AB81" s="187"/>
    </row>
    <row r="82" spans="1:28" s="103" customFormat="1" ht="85.8" customHeight="1" x14ac:dyDescent="0.3">
      <c r="A82" s="439">
        <v>7</v>
      </c>
      <c r="B82" s="415" t="s">
        <v>196</v>
      </c>
      <c r="C82" s="416"/>
      <c r="D82" s="416"/>
      <c r="E82" s="417"/>
      <c r="F82" s="190" t="s">
        <v>197</v>
      </c>
      <c r="G82" s="191"/>
      <c r="H82" s="450" t="s">
        <v>160</v>
      </c>
      <c r="I82" s="450" t="s">
        <v>7</v>
      </c>
      <c r="J82" s="436">
        <f>IF(H82="Ya/Tidak",IF(I82="Ya",1,IF(I82="Tidak",0,"Blm Diisi")),IF(H82="A/B/C",IF(I82="A",1,IF(I82="B",0.5,IF(I82="C",0,"Blm Diisi"))),IF(H82="A/B/C/D",IF(I82="A",1,IF(I82="B",0.67,IF(I82="C",0.33,IF(I82="D",0,"Blm Diisi")))),IF(H82="A/B/C/D/E",IF(I82="A",1,IF(I82="B",0.75,IF(I82="C",0.5,IF(I82="D",0.25,IF(I82="E",0,"Blm Diisi"))))),IF(H82="%",IF(I82="","Blm Diisi",I82),IF(H82="Jumlah",IF(I82="","Blm Diisi",""),IF(H82="Rupiah",IF(I82="","Blm Diisi",""),IF(H82="","","-"))))))))</f>
        <v>1</v>
      </c>
      <c r="K82" s="77" t="s">
        <v>198</v>
      </c>
      <c r="L82" s="430" t="s">
        <v>198</v>
      </c>
      <c r="M82" s="448" t="s">
        <v>418</v>
      </c>
      <c r="N82" s="230" t="s">
        <v>338</v>
      </c>
      <c r="O82" s="257" t="s">
        <v>337</v>
      </c>
      <c r="P82" s="187"/>
      <c r="Q82" s="187"/>
      <c r="R82" s="187"/>
      <c r="S82" s="187"/>
      <c r="T82" s="187"/>
      <c r="U82" s="187"/>
      <c r="V82" s="187"/>
      <c r="W82" s="187"/>
      <c r="X82" s="187"/>
      <c r="Y82" s="187"/>
      <c r="Z82" s="187"/>
      <c r="AA82" s="187"/>
      <c r="AB82" s="187"/>
    </row>
    <row r="83" spans="1:28" s="103" customFormat="1" ht="85.8" customHeight="1" x14ac:dyDescent="0.3">
      <c r="A83" s="441"/>
      <c r="B83" s="418"/>
      <c r="C83" s="419"/>
      <c r="D83" s="419"/>
      <c r="E83" s="420"/>
      <c r="F83" s="190"/>
      <c r="G83" s="191"/>
      <c r="H83" s="451"/>
      <c r="I83" s="451"/>
      <c r="J83" s="438"/>
      <c r="K83" s="77"/>
      <c r="L83" s="432"/>
      <c r="M83" s="449"/>
      <c r="N83" s="115" t="s">
        <v>339</v>
      </c>
      <c r="O83" s="231" t="s">
        <v>383</v>
      </c>
      <c r="P83" s="187"/>
      <c r="Q83" s="187"/>
      <c r="R83" s="187"/>
      <c r="S83" s="187"/>
      <c r="T83" s="187"/>
      <c r="U83" s="187"/>
      <c r="V83" s="187"/>
      <c r="W83" s="187"/>
      <c r="X83" s="187"/>
      <c r="Y83" s="187"/>
      <c r="Z83" s="187"/>
      <c r="AA83" s="187"/>
      <c r="AB83" s="187"/>
    </row>
    <row r="84" spans="1:28" s="103" customFormat="1" x14ac:dyDescent="0.3">
      <c r="A84" s="79">
        <v>2</v>
      </c>
      <c r="B84" s="80" t="s">
        <v>199</v>
      </c>
      <c r="C84" s="48">
        <v>30</v>
      </c>
      <c r="D84" s="194"/>
      <c r="E84" s="195">
        <f>SUM(E85,E90,E106)</f>
        <v>30</v>
      </c>
      <c r="F84" s="195"/>
      <c r="G84" s="196"/>
      <c r="H84" s="195"/>
      <c r="I84" s="195"/>
      <c r="J84" s="195"/>
      <c r="K84" s="197"/>
      <c r="L84" s="198"/>
      <c r="M84" s="78"/>
      <c r="N84" s="144"/>
      <c r="O84" s="133"/>
      <c r="P84" s="27"/>
      <c r="Q84" s="27"/>
      <c r="R84" s="27"/>
      <c r="S84" s="27"/>
      <c r="T84" s="27"/>
      <c r="U84" s="27"/>
      <c r="V84" s="27"/>
      <c r="W84" s="27"/>
      <c r="X84" s="27"/>
      <c r="Y84" s="27"/>
      <c r="Z84" s="27"/>
      <c r="AA84" s="27"/>
      <c r="AB84" s="27"/>
    </row>
    <row r="85" spans="1:28" s="103" customFormat="1" x14ac:dyDescent="0.3">
      <c r="A85" s="147" t="s">
        <v>200</v>
      </c>
      <c r="B85" s="54" t="s">
        <v>201</v>
      </c>
      <c r="C85" s="173">
        <f>C84*0.2</f>
        <v>6</v>
      </c>
      <c r="D85" s="40" t="s">
        <v>5</v>
      </c>
      <c r="E85" s="199">
        <f>IF(D85="AA",1*C85,IF(D85="A",0.9*C85,IF(D85="BB",0.8*C85,IF(D85="B",0.7*C85,IF(D85="CC",0.6*C85,IF(D85="C",0.5*C85,IF(D85="D",0.3*C85,IF(D85="E",0*C85,"Belum Diisi"))))))))</f>
        <v>6</v>
      </c>
      <c r="F85" s="199"/>
      <c r="G85" s="200">
        <f>J85/C85</f>
        <v>1</v>
      </c>
      <c r="H85" s="199"/>
      <c r="I85" s="199"/>
      <c r="J85" s="201">
        <f>AVERAGE(J86:J89)*C85</f>
        <v>6</v>
      </c>
      <c r="K85" s="202"/>
      <c r="L85" s="54"/>
      <c r="M85" s="78"/>
      <c r="N85" s="143"/>
      <c r="O85" s="132"/>
      <c r="P85" s="27"/>
      <c r="Q85" s="27"/>
      <c r="R85" s="27"/>
      <c r="S85" s="27"/>
      <c r="T85" s="27"/>
      <c r="U85" s="27"/>
      <c r="V85" s="27"/>
      <c r="W85" s="27"/>
      <c r="X85" s="27"/>
      <c r="Y85" s="27"/>
      <c r="Z85" s="27"/>
      <c r="AA85" s="27"/>
      <c r="AB85" s="27"/>
    </row>
    <row r="86" spans="1:28" s="103" customFormat="1" ht="15" x14ac:dyDescent="0.3">
      <c r="A86" s="151">
        <v>1</v>
      </c>
      <c r="B86" s="457" t="s">
        <v>202</v>
      </c>
      <c r="C86" s="407"/>
      <c r="D86" s="407"/>
      <c r="E86" s="408"/>
      <c r="F86" s="76" t="s">
        <v>115</v>
      </c>
      <c r="G86" s="189"/>
      <c r="H86" s="151"/>
      <c r="I86" s="151"/>
      <c r="J86" s="171" t="str">
        <f t="shared" ref="J86:J89" si="8">IF(H86="Ya/Tidak",IF(I86="Ya",1,IF(I86="Tidak",0,"Blm Diisi")),IF(H86="A/B/C",IF(I86="A",1,IF(I86="B",0.5,IF(I86="C",0,"Blm Diisi"))),IF(H86="A/B/C/D",IF(I86="A",1,IF(I86="B",0.67,IF(I86="C",0.33,IF(I86="D",0,"Blm Diisi")))),IF(H86="A/B/C/D/E",IF(I86="A",1,IF(I86="B",0.75,IF(I86="C",0.5,IF(I86="D",0.25,IF(I86="E",0,"Blm Diisi"))))),IF(H86="%",IF(I86="","Blm Diisi",I86),IF(H86="Jumlah",IF(I86="","Blm Diisi",""),IF(H86="Rupiah",IF(I86="","Blm Diisi",""),IF(H86="","","-"))))))))</f>
        <v/>
      </c>
      <c r="K86" s="76"/>
      <c r="L86" s="76"/>
      <c r="M86" s="74"/>
      <c r="N86" s="141"/>
      <c r="O86" s="134"/>
      <c r="P86" s="187"/>
      <c r="Q86" s="187"/>
      <c r="R86" s="187"/>
      <c r="S86" s="187"/>
      <c r="T86" s="187"/>
      <c r="U86" s="187"/>
      <c r="V86" s="187"/>
      <c r="W86" s="187"/>
      <c r="X86" s="187"/>
      <c r="Y86" s="187"/>
      <c r="Z86" s="187"/>
      <c r="AA86" s="187"/>
      <c r="AB86" s="187"/>
    </row>
    <row r="87" spans="1:28" s="103" customFormat="1" ht="91.2" customHeight="1" x14ac:dyDescent="0.3">
      <c r="A87" s="352">
        <v>2</v>
      </c>
      <c r="B87" s="363" t="s">
        <v>203</v>
      </c>
      <c r="C87" s="364"/>
      <c r="D87" s="364"/>
      <c r="E87" s="365"/>
      <c r="F87" s="166" t="s">
        <v>204</v>
      </c>
      <c r="G87" s="167"/>
      <c r="H87" s="376" t="s">
        <v>127</v>
      </c>
      <c r="I87" s="352" t="s">
        <v>7</v>
      </c>
      <c r="J87" s="358">
        <f t="shared" si="8"/>
        <v>1</v>
      </c>
      <c r="K87" s="68" t="s">
        <v>205</v>
      </c>
      <c r="L87" s="372" t="s">
        <v>205</v>
      </c>
      <c r="M87" s="371" t="s">
        <v>420</v>
      </c>
      <c r="N87" s="139" t="s">
        <v>363</v>
      </c>
      <c r="O87" s="164" t="s">
        <v>362</v>
      </c>
      <c r="P87" s="27"/>
      <c r="Q87" s="27"/>
      <c r="R87" s="27"/>
      <c r="S87" s="27"/>
      <c r="T87" s="27"/>
      <c r="U87" s="27"/>
      <c r="V87" s="27"/>
      <c r="W87" s="27"/>
      <c r="X87" s="27"/>
      <c r="Y87" s="27"/>
      <c r="Z87" s="27"/>
      <c r="AA87" s="27"/>
      <c r="AB87" s="27"/>
    </row>
    <row r="88" spans="1:28" s="103" customFormat="1" ht="75" customHeight="1" x14ac:dyDescent="0.3">
      <c r="A88" s="360"/>
      <c r="B88" s="366"/>
      <c r="C88" s="367"/>
      <c r="D88" s="367"/>
      <c r="E88" s="368"/>
      <c r="F88" s="166"/>
      <c r="G88" s="167"/>
      <c r="H88" s="378"/>
      <c r="I88" s="360"/>
      <c r="J88" s="359"/>
      <c r="K88" s="68"/>
      <c r="L88" s="374"/>
      <c r="M88" s="355"/>
      <c r="N88" s="143" t="s">
        <v>419</v>
      </c>
      <c r="O88" s="258" t="s">
        <v>424</v>
      </c>
      <c r="P88" s="27"/>
      <c r="Q88" s="27"/>
      <c r="R88" s="27"/>
      <c r="S88" s="27"/>
      <c r="T88" s="27"/>
      <c r="U88" s="27"/>
      <c r="V88" s="27"/>
      <c r="W88" s="27"/>
      <c r="X88" s="27"/>
      <c r="Y88" s="27"/>
      <c r="Z88" s="27"/>
      <c r="AA88" s="27"/>
      <c r="AB88" s="27"/>
    </row>
    <row r="89" spans="1:28" s="103" customFormat="1" ht="119.4" customHeight="1" x14ac:dyDescent="0.3">
      <c r="A89" s="150">
        <v>3</v>
      </c>
      <c r="B89" s="467" t="s">
        <v>206</v>
      </c>
      <c r="C89" s="407"/>
      <c r="D89" s="407"/>
      <c r="E89" s="408"/>
      <c r="F89" s="166" t="s">
        <v>207</v>
      </c>
      <c r="G89" s="167"/>
      <c r="H89" s="40" t="s">
        <v>127</v>
      </c>
      <c r="I89" s="160" t="s">
        <v>7</v>
      </c>
      <c r="J89" s="161">
        <f t="shared" si="8"/>
        <v>1</v>
      </c>
      <c r="K89" s="68" t="s">
        <v>208</v>
      </c>
      <c r="L89" s="68" t="s">
        <v>208</v>
      </c>
      <c r="M89" s="158" t="s">
        <v>421</v>
      </c>
      <c r="N89" s="245" t="s">
        <v>422</v>
      </c>
      <c r="O89" s="258" t="s">
        <v>423</v>
      </c>
      <c r="P89" s="27"/>
      <c r="Q89" s="27"/>
      <c r="R89" s="27"/>
      <c r="S89" s="27"/>
      <c r="T89" s="27"/>
      <c r="U89" s="27"/>
      <c r="V89" s="27"/>
      <c r="W89" s="27"/>
      <c r="X89" s="27"/>
      <c r="Y89" s="27"/>
      <c r="Z89" s="27"/>
      <c r="AA89" s="27"/>
      <c r="AB89" s="27"/>
    </row>
    <row r="90" spans="1:28" s="103" customFormat="1" ht="85.8" customHeight="1" x14ac:dyDescent="0.3">
      <c r="A90" s="147" t="s">
        <v>209</v>
      </c>
      <c r="B90" s="54" t="s">
        <v>210</v>
      </c>
      <c r="C90" s="173">
        <f>C84*0.3</f>
        <v>9</v>
      </c>
      <c r="D90" s="40" t="s">
        <v>5</v>
      </c>
      <c r="E90" s="199">
        <f>IF(D90="AA",1*C90,IF(D90="A",0.9*C90,IF(D90="BB",0.8*C90,IF(D90="B",0.7*C90,IF(D90="CC",0.6*C90,IF(D90="C",0.5*C90,IF(D90="D",0.3*C90,IF(D90="E",0*C90,"Belum Diisi"))))))))</f>
        <v>9</v>
      </c>
      <c r="F90" s="199"/>
      <c r="G90" s="200">
        <f>J90/C90</f>
        <v>1</v>
      </c>
      <c r="H90" s="199"/>
      <c r="I90" s="199"/>
      <c r="J90" s="201">
        <f>AVERAGE(J91:J104)*C90</f>
        <v>9</v>
      </c>
      <c r="K90" s="202"/>
      <c r="L90" s="54"/>
      <c r="M90" s="78"/>
      <c r="N90" s="144"/>
      <c r="O90" s="133"/>
      <c r="P90" s="27"/>
      <c r="Q90" s="27"/>
      <c r="R90" s="27"/>
      <c r="S90" s="27"/>
      <c r="T90" s="27"/>
      <c r="U90" s="27"/>
      <c r="V90" s="27"/>
      <c r="W90" s="27"/>
      <c r="X90" s="27"/>
      <c r="Y90" s="27"/>
      <c r="Z90" s="27"/>
      <c r="AA90" s="27"/>
      <c r="AB90" s="27"/>
    </row>
    <row r="91" spans="1:28" s="103" customFormat="1" ht="99" customHeight="1" x14ac:dyDescent="0.3">
      <c r="A91" s="349">
        <v>1</v>
      </c>
      <c r="B91" s="421" t="s">
        <v>211</v>
      </c>
      <c r="C91" s="422"/>
      <c r="D91" s="422"/>
      <c r="E91" s="423"/>
      <c r="F91" s="166" t="s">
        <v>212</v>
      </c>
      <c r="G91" s="167"/>
      <c r="H91" s="376" t="s">
        <v>119</v>
      </c>
      <c r="I91" s="352" t="s">
        <v>7</v>
      </c>
      <c r="J91" s="358">
        <f t="shared" ref="J91:J104" si="9">IF(H91="Ya/Tidak",IF(I91="Ya",1,IF(I91="Tidak",0,"Blm Diisi")),IF(H91="A/B/C",IF(I91="A",1,IF(I91="B",0.5,IF(I91="C",0,"Blm Diisi"))),IF(H91="A/B/C/D",IF(I91="A",1,IF(I91="B",0.67,IF(I91="C",0.33,IF(I91="D",0,"Blm Diisi")))),IF(H91="A/B/C/D/E",IF(I91="A",1,IF(I91="B",0.75,IF(I91="C",0.5,IF(I91="D",0.25,IF(I91="E",0,"Blm Diisi"))))),IF(H91="%",IF(I91="","Blm Diisi",I91),IF(H91="Jumlah",IF(I91="","Blm Diisi",""),IF(H91="Rupiah",IF(I91="","Blm Diisi",""),IF(H91="","","-"))))))))</f>
        <v>1</v>
      </c>
      <c r="K91" s="68" t="s">
        <v>213</v>
      </c>
      <c r="L91" s="372" t="s">
        <v>213</v>
      </c>
      <c r="M91" s="371" t="s">
        <v>425</v>
      </c>
      <c r="N91" s="251" t="s">
        <v>438</v>
      </c>
      <c r="O91" s="324" t="s">
        <v>434</v>
      </c>
      <c r="P91" s="27"/>
      <c r="Q91" s="299" t="s">
        <v>460</v>
      </c>
      <c r="R91" s="27"/>
      <c r="S91" s="27"/>
      <c r="T91" s="27"/>
      <c r="U91" s="27"/>
      <c r="V91" s="27"/>
      <c r="W91" s="27"/>
      <c r="X91" s="27"/>
      <c r="Y91" s="27"/>
      <c r="Z91" s="27"/>
      <c r="AA91" s="27"/>
      <c r="AB91" s="27"/>
    </row>
    <row r="92" spans="1:28" s="103" customFormat="1" ht="99" customHeight="1" x14ac:dyDescent="0.3">
      <c r="A92" s="351"/>
      <c r="B92" s="424"/>
      <c r="C92" s="425"/>
      <c r="D92" s="425"/>
      <c r="E92" s="426"/>
      <c r="F92" s="166"/>
      <c r="G92" s="167"/>
      <c r="H92" s="378"/>
      <c r="I92" s="360"/>
      <c r="J92" s="359"/>
      <c r="K92" s="68"/>
      <c r="L92" s="374"/>
      <c r="M92" s="355"/>
      <c r="N92" s="245" t="s">
        <v>427</v>
      </c>
      <c r="O92" s="253" t="s">
        <v>402</v>
      </c>
      <c r="P92" s="27"/>
      <c r="Q92" s="27"/>
      <c r="R92" s="27"/>
      <c r="S92" s="27"/>
      <c r="T92" s="27"/>
      <c r="U92" s="27"/>
      <c r="V92" s="27"/>
      <c r="W92" s="27"/>
      <c r="X92" s="27"/>
      <c r="Y92" s="27"/>
      <c r="Z92" s="27"/>
      <c r="AA92" s="27"/>
      <c r="AB92" s="27"/>
    </row>
    <row r="93" spans="1:28" s="103" customFormat="1" ht="84" customHeight="1" x14ac:dyDescent="0.3">
      <c r="A93" s="349">
        <v>2</v>
      </c>
      <c r="B93" s="421" t="s">
        <v>214</v>
      </c>
      <c r="C93" s="422"/>
      <c r="D93" s="422"/>
      <c r="E93" s="423"/>
      <c r="F93" s="372" t="s">
        <v>215</v>
      </c>
      <c r="G93" s="388"/>
      <c r="H93" s="376" t="s">
        <v>119</v>
      </c>
      <c r="I93" s="352" t="s">
        <v>7</v>
      </c>
      <c r="J93" s="358">
        <f t="shared" si="9"/>
        <v>1</v>
      </c>
      <c r="K93" s="68" t="s">
        <v>216</v>
      </c>
      <c r="L93" s="372" t="s">
        <v>216</v>
      </c>
      <c r="M93" s="371" t="s">
        <v>439</v>
      </c>
      <c r="N93" s="251" t="s">
        <v>436</v>
      </c>
      <c r="O93" s="254" t="s">
        <v>435</v>
      </c>
      <c r="P93" s="27"/>
      <c r="Q93" s="27"/>
      <c r="R93" s="27"/>
      <c r="S93" s="27"/>
      <c r="T93" s="27"/>
      <c r="U93" s="27"/>
      <c r="V93" s="27"/>
      <c r="W93" s="27"/>
      <c r="X93" s="27"/>
      <c r="Y93" s="27"/>
      <c r="Z93" s="27"/>
      <c r="AA93" s="27"/>
      <c r="AB93" s="27"/>
    </row>
    <row r="94" spans="1:28" s="103" customFormat="1" ht="84" customHeight="1" x14ac:dyDescent="0.3">
      <c r="A94" s="350"/>
      <c r="B94" s="427"/>
      <c r="C94" s="428"/>
      <c r="D94" s="428"/>
      <c r="E94" s="429"/>
      <c r="F94" s="373"/>
      <c r="G94" s="389"/>
      <c r="H94" s="377"/>
      <c r="I94" s="353"/>
      <c r="J94" s="375"/>
      <c r="K94" s="68"/>
      <c r="L94" s="373"/>
      <c r="M94" s="354"/>
      <c r="N94" s="251" t="s">
        <v>437</v>
      </c>
      <c r="O94" s="253" t="s">
        <v>402</v>
      </c>
      <c r="P94" s="27"/>
      <c r="Q94" s="27"/>
      <c r="R94" s="27"/>
      <c r="S94" s="27"/>
      <c r="T94" s="27"/>
      <c r="U94" s="27"/>
      <c r="V94" s="27"/>
      <c r="W94" s="27"/>
      <c r="X94" s="27"/>
      <c r="Y94" s="27"/>
      <c r="Z94" s="27"/>
      <c r="AA94" s="27"/>
      <c r="AB94" s="27"/>
    </row>
    <row r="95" spans="1:28" s="103" customFormat="1" ht="84" customHeight="1" x14ac:dyDescent="0.3">
      <c r="A95" s="350"/>
      <c r="B95" s="427"/>
      <c r="C95" s="428"/>
      <c r="D95" s="428"/>
      <c r="E95" s="429"/>
      <c r="F95" s="374"/>
      <c r="G95" s="390"/>
      <c r="H95" s="378"/>
      <c r="I95" s="353"/>
      <c r="J95" s="375"/>
      <c r="K95" s="68"/>
      <c r="L95" s="373"/>
      <c r="M95" s="354"/>
      <c r="N95" s="251" t="s">
        <v>438</v>
      </c>
      <c r="O95" s="254" t="s">
        <v>434</v>
      </c>
      <c r="P95" s="27"/>
      <c r="Q95" s="27"/>
      <c r="R95" s="27"/>
      <c r="S95" s="27"/>
      <c r="T95" s="27"/>
      <c r="U95" s="27"/>
      <c r="V95" s="27"/>
      <c r="W95" s="27"/>
      <c r="X95" s="27"/>
      <c r="Y95" s="27"/>
      <c r="Z95" s="27"/>
      <c r="AA95" s="27"/>
      <c r="AB95" s="27"/>
    </row>
    <row r="96" spans="1:28" s="103" customFormat="1" ht="84" customHeight="1" x14ac:dyDescent="0.3">
      <c r="A96" s="351"/>
      <c r="B96" s="424"/>
      <c r="C96" s="425"/>
      <c r="D96" s="425"/>
      <c r="E96" s="426"/>
      <c r="F96" s="262"/>
      <c r="G96" s="270"/>
      <c r="H96" s="266"/>
      <c r="I96" s="360"/>
      <c r="J96" s="359"/>
      <c r="K96" s="68"/>
      <c r="L96" s="374"/>
      <c r="M96" s="355"/>
      <c r="N96" s="251" t="s">
        <v>461</v>
      </c>
      <c r="O96" s="254" t="s">
        <v>452</v>
      </c>
      <c r="P96" s="27"/>
      <c r="Q96" s="27"/>
      <c r="R96" s="27"/>
      <c r="S96" s="27"/>
      <c r="T96" s="27"/>
      <c r="U96" s="27"/>
      <c r="V96" s="27"/>
      <c r="W96" s="27"/>
      <c r="X96" s="27"/>
      <c r="Y96" s="27"/>
      <c r="Z96" s="27"/>
      <c r="AA96" s="27"/>
      <c r="AB96" s="27"/>
    </row>
    <row r="97" spans="1:28" s="103" customFormat="1" ht="93" customHeight="1" x14ac:dyDescent="0.3">
      <c r="A97" s="349">
        <v>3</v>
      </c>
      <c r="B97" s="379" t="s">
        <v>217</v>
      </c>
      <c r="C97" s="380"/>
      <c r="D97" s="380"/>
      <c r="E97" s="381"/>
      <c r="F97" s="372" t="s">
        <v>218</v>
      </c>
      <c r="G97" s="388"/>
      <c r="H97" s="376" t="s">
        <v>127</v>
      </c>
      <c r="I97" s="352" t="s">
        <v>7</v>
      </c>
      <c r="J97" s="358">
        <f t="shared" si="9"/>
        <v>1</v>
      </c>
      <c r="K97" s="68" t="s">
        <v>219</v>
      </c>
      <c r="L97" s="372" t="s">
        <v>219</v>
      </c>
      <c r="M97" s="371" t="s">
        <v>430</v>
      </c>
      <c r="N97" s="245" t="s">
        <v>433</v>
      </c>
      <c r="O97" s="254" t="s">
        <v>434</v>
      </c>
      <c r="P97" s="27"/>
      <c r="Q97" s="27"/>
      <c r="R97" s="27"/>
      <c r="S97" s="27"/>
      <c r="T97" s="27"/>
      <c r="U97" s="27"/>
      <c r="V97" s="27"/>
      <c r="W97" s="27"/>
      <c r="X97" s="27"/>
      <c r="Y97" s="27"/>
      <c r="Z97" s="27"/>
      <c r="AA97" s="27"/>
      <c r="AB97" s="27"/>
    </row>
    <row r="98" spans="1:28" s="103" customFormat="1" ht="84" customHeight="1" x14ac:dyDescent="0.3">
      <c r="A98" s="350"/>
      <c r="B98" s="382"/>
      <c r="C98" s="383"/>
      <c r="D98" s="383"/>
      <c r="E98" s="384"/>
      <c r="F98" s="373"/>
      <c r="G98" s="389"/>
      <c r="H98" s="377"/>
      <c r="I98" s="353"/>
      <c r="J98" s="375"/>
      <c r="K98" s="68"/>
      <c r="L98" s="373"/>
      <c r="M98" s="354"/>
      <c r="N98" s="245" t="s">
        <v>431</v>
      </c>
      <c r="O98" s="254" t="s">
        <v>435</v>
      </c>
      <c r="P98" s="27"/>
      <c r="Q98" s="27"/>
      <c r="R98" s="27"/>
      <c r="S98" s="27"/>
      <c r="T98" s="27"/>
      <c r="U98" s="27"/>
      <c r="V98" s="27"/>
      <c r="W98" s="27"/>
      <c r="X98" s="27"/>
      <c r="Y98" s="27"/>
      <c r="Z98" s="27"/>
      <c r="AA98" s="27"/>
      <c r="AB98" s="27"/>
    </row>
    <row r="99" spans="1:28" s="103" customFormat="1" ht="84" customHeight="1" x14ac:dyDescent="0.3">
      <c r="A99" s="351"/>
      <c r="B99" s="385"/>
      <c r="C99" s="386"/>
      <c r="D99" s="386"/>
      <c r="E99" s="387"/>
      <c r="F99" s="374"/>
      <c r="G99" s="390"/>
      <c r="H99" s="378"/>
      <c r="I99" s="360"/>
      <c r="J99" s="359"/>
      <c r="K99" s="68"/>
      <c r="L99" s="374"/>
      <c r="M99" s="355"/>
      <c r="N99" s="245" t="s">
        <v>432</v>
      </c>
      <c r="O99" s="253" t="s">
        <v>402</v>
      </c>
      <c r="P99" s="27"/>
      <c r="Q99" s="27"/>
      <c r="R99" s="27"/>
      <c r="S99" s="27"/>
      <c r="T99" s="27"/>
      <c r="U99" s="27"/>
      <c r="V99" s="27"/>
      <c r="W99" s="27"/>
      <c r="X99" s="27"/>
      <c r="Y99" s="27"/>
      <c r="Z99" s="27"/>
      <c r="AA99" s="27"/>
      <c r="AB99" s="27"/>
    </row>
    <row r="100" spans="1:28" s="103" customFormat="1" ht="91.8" customHeight="1" x14ac:dyDescent="0.3">
      <c r="A100" s="153">
        <v>4</v>
      </c>
      <c r="B100" s="469" t="s">
        <v>220</v>
      </c>
      <c r="C100" s="407"/>
      <c r="D100" s="407"/>
      <c r="E100" s="408"/>
      <c r="F100" s="166" t="s">
        <v>221</v>
      </c>
      <c r="G100" s="167"/>
      <c r="H100" s="40" t="s">
        <v>127</v>
      </c>
      <c r="I100" s="160" t="s">
        <v>7</v>
      </c>
      <c r="J100" s="161">
        <f t="shared" si="9"/>
        <v>1</v>
      </c>
      <c r="K100" s="72" t="s">
        <v>222</v>
      </c>
      <c r="L100" s="72" t="s">
        <v>222</v>
      </c>
      <c r="M100" s="158" t="s">
        <v>428</v>
      </c>
      <c r="N100" s="245" t="s">
        <v>429</v>
      </c>
      <c r="O100" s="324" t="s">
        <v>462</v>
      </c>
      <c r="P100" s="27"/>
      <c r="Q100" s="27" t="s">
        <v>462</v>
      </c>
      <c r="R100" s="27"/>
      <c r="S100" s="27"/>
      <c r="T100" s="27"/>
      <c r="U100" s="27"/>
      <c r="V100" s="27"/>
      <c r="W100" s="27"/>
      <c r="X100" s="27"/>
      <c r="Y100" s="27"/>
      <c r="Z100" s="27"/>
      <c r="AA100" s="27"/>
      <c r="AB100" s="27"/>
    </row>
    <row r="101" spans="1:28" s="103" customFormat="1" ht="88.8" customHeight="1" x14ac:dyDescent="0.3">
      <c r="A101" s="369">
        <v>5</v>
      </c>
      <c r="B101" s="415" t="s">
        <v>223</v>
      </c>
      <c r="C101" s="416"/>
      <c r="D101" s="416"/>
      <c r="E101" s="417"/>
      <c r="F101" s="430" t="s">
        <v>224</v>
      </c>
      <c r="G101" s="433"/>
      <c r="H101" s="439" t="s">
        <v>132</v>
      </c>
      <c r="I101" s="439" t="s">
        <v>133</v>
      </c>
      <c r="J101" s="436">
        <f t="shared" si="9"/>
        <v>1</v>
      </c>
      <c r="K101" s="77" t="s">
        <v>225</v>
      </c>
      <c r="L101" s="439" t="s">
        <v>219</v>
      </c>
      <c r="M101" s="371" t="s">
        <v>223</v>
      </c>
      <c r="N101" s="245" t="s">
        <v>426</v>
      </c>
      <c r="O101" s="324" t="s">
        <v>487</v>
      </c>
      <c r="P101" s="187"/>
      <c r="Q101" s="187"/>
      <c r="R101" s="187"/>
      <c r="S101" s="187"/>
      <c r="T101" s="187"/>
      <c r="U101" s="187"/>
      <c r="V101" s="187"/>
      <c r="W101" s="187"/>
      <c r="X101" s="187"/>
      <c r="Y101" s="187"/>
      <c r="Z101" s="187"/>
      <c r="AA101" s="187"/>
      <c r="AB101" s="187"/>
    </row>
    <row r="102" spans="1:28" s="103" customFormat="1" ht="85.8" customHeight="1" x14ac:dyDescent="0.3">
      <c r="A102" s="445"/>
      <c r="B102" s="442"/>
      <c r="C102" s="443"/>
      <c r="D102" s="443"/>
      <c r="E102" s="444"/>
      <c r="F102" s="431"/>
      <c r="G102" s="434"/>
      <c r="H102" s="440"/>
      <c r="I102" s="440"/>
      <c r="J102" s="437"/>
      <c r="K102" s="77"/>
      <c r="L102" s="440"/>
      <c r="M102" s="354"/>
      <c r="N102" s="245" t="s">
        <v>431</v>
      </c>
      <c r="O102" s="254" t="s">
        <v>435</v>
      </c>
      <c r="P102" s="187"/>
      <c r="Q102" s="187"/>
      <c r="R102" s="187"/>
      <c r="S102" s="187"/>
      <c r="T102" s="187"/>
      <c r="U102" s="187"/>
      <c r="V102" s="187"/>
      <c r="W102" s="187"/>
      <c r="X102" s="187"/>
      <c r="Y102" s="187"/>
      <c r="Z102" s="187"/>
      <c r="AA102" s="187"/>
      <c r="AB102" s="187"/>
    </row>
    <row r="103" spans="1:28" s="103" customFormat="1" ht="75" x14ac:dyDescent="0.3">
      <c r="A103" s="370"/>
      <c r="B103" s="418"/>
      <c r="C103" s="419"/>
      <c r="D103" s="419"/>
      <c r="E103" s="420"/>
      <c r="F103" s="432"/>
      <c r="G103" s="435"/>
      <c r="H103" s="441"/>
      <c r="I103" s="441"/>
      <c r="J103" s="438"/>
      <c r="K103" s="77"/>
      <c r="L103" s="441"/>
      <c r="M103" s="355"/>
      <c r="N103" s="245" t="s">
        <v>427</v>
      </c>
      <c r="O103" s="253" t="s">
        <v>402</v>
      </c>
      <c r="P103" s="187"/>
      <c r="Q103" s="187"/>
      <c r="R103" s="187"/>
      <c r="S103" s="187"/>
      <c r="T103" s="187"/>
      <c r="U103" s="187"/>
      <c r="V103" s="187"/>
      <c r="W103" s="187"/>
      <c r="X103" s="187"/>
      <c r="Y103" s="187"/>
      <c r="Z103" s="187"/>
      <c r="AA103" s="187"/>
      <c r="AB103" s="187"/>
    </row>
    <row r="104" spans="1:28" s="103" customFormat="1" ht="60" x14ac:dyDescent="0.3">
      <c r="A104" s="369">
        <v>6</v>
      </c>
      <c r="B104" s="415" t="s">
        <v>226</v>
      </c>
      <c r="C104" s="416"/>
      <c r="D104" s="416"/>
      <c r="E104" s="417"/>
      <c r="F104" s="190" t="s">
        <v>227</v>
      </c>
      <c r="G104" s="203"/>
      <c r="H104" s="439" t="s">
        <v>132</v>
      </c>
      <c r="I104" s="439" t="s">
        <v>133</v>
      </c>
      <c r="J104" s="436">
        <f t="shared" si="9"/>
        <v>1</v>
      </c>
      <c r="K104" s="77" t="s">
        <v>219</v>
      </c>
      <c r="L104" s="439" t="s">
        <v>219</v>
      </c>
      <c r="M104" s="371" t="s">
        <v>226</v>
      </c>
      <c r="N104" s="245" t="s">
        <v>426</v>
      </c>
      <c r="O104" s="324" t="s">
        <v>487</v>
      </c>
      <c r="P104" s="187"/>
      <c r="Q104" s="187"/>
      <c r="R104" s="187"/>
      <c r="S104" s="187"/>
      <c r="T104" s="187"/>
      <c r="U104" s="187"/>
      <c r="V104" s="187"/>
      <c r="W104" s="187"/>
      <c r="X104" s="187"/>
      <c r="Y104" s="187"/>
      <c r="Z104" s="187"/>
      <c r="AA104" s="187"/>
      <c r="AB104" s="187"/>
    </row>
    <row r="105" spans="1:28" s="103" customFormat="1" ht="75" x14ac:dyDescent="0.3">
      <c r="A105" s="370"/>
      <c r="B105" s="418"/>
      <c r="C105" s="419"/>
      <c r="D105" s="419"/>
      <c r="E105" s="420"/>
      <c r="F105" s="190"/>
      <c r="G105" s="203"/>
      <c r="H105" s="441"/>
      <c r="I105" s="441"/>
      <c r="J105" s="438"/>
      <c r="K105" s="77"/>
      <c r="L105" s="441"/>
      <c r="M105" s="355"/>
      <c r="N105" s="245" t="s">
        <v>427</v>
      </c>
      <c r="O105" s="253" t="s">
        <v>402</v>
      </c>
      <c r="P105" s="187"/>
      <c r="Q105" s="187"/>
      <c r="R105" s="187"/>
      <c r="S105" s="187"/>
      <c r="T105" s="187"/>
      <c r="U105" s="187"/>
      <c r="V105" s="187"/>
      <c r="W105" s="187"/>
      <c r="X105" s="187"/>
      <c r="Y105" s="187"/>
      <c r="Z105" s="187"/>
      <c r="AA105" s="187"/>
      <c r="AB105" s="187"/>
    </row>
    <row r="106" spans="1:28" s="103" customFormat="1" ht="78" x14ac:dyDescent="0.3">
      <c r="A106" s="147" t="s">
        <v>228</v>
      </c>
      <c r="B106" s="54" t="s">
        <v>229</v>
      </c>
      <c r="C106" s="173">
        <f>C84*0.5</f>
        <v>15</v>
      </c>
      <c r="D106" s="40" t="s">
        <v>5</v>
      </c>
      <c r="E106" s="199">
        <f>IF(D106="AA",1*C106,IF(D106="A",0.9*C106,IF(D106="BB",0.8*C106,IF(D106="B",0.7*C106,IF(D106="CC",0.6*C106,IF(D106="C",0.5*C106,IF(D106="D",0.3*C106,IF(D106="E",0*C106,"Belum Diisi"))))))))</f>
        <v>15</v>
      </c>
      <c r="F106" s="199"/>
      <c r="G106" s="200">
        <f>J106/C106</f>
        <v>1</v>
      </c>
      <c r="H106" s="199"/>
      <c r="I106" s="199"/>
      <c r="J106" s="199">
        <f>AVERAGE(J107:J128)*C106</f>
        <v>15</v>
      </c>
      <c r="K106" s="202"/>
      <c r="L106" s="54"/>
      <c r="M106" s="78"/>
      <c r="N106" s="144"/>
      <c r="O106" s="133"/>
      <c r="P106" s="27"/>
      <c r="Q106" s="27"/>
      <c r="R106" s="27"/>
      <c r="S106" s="27"/>
      <c r="T106" s="27"/>
      <c r="U106" s="27"/>
      <c r="V106" s="27"/>
      <c r="W106" s="27"/>
      <c r="X106" s="27"/>
      <c r="Y106" s="27"/>
      <c r="Z106" s="27"/>
      <c r="AA106" s="27"/>
      <c r="AB106" s="27"/>
    </row>
    <row r="107" spans="1:28" s="103" customFormat="1" ht="90" customHeight="1" x14ac:dyDescent="0.3">
      <c r="A107" s="369">
        <v>1</v>
      </c>
      <c r="B107" s="506" t="s">
        <v>230</v>
      </c>
      <c r="C107" s="507"/>
      <c r="D107" s="507"/>
      <c r="E107" s="508"/>
      <c r="F107" s="430" t="s">
        <v>231</v>
      </c>
      <c r="G107" s="515"/>
      <c r="H107" s="376" t="s">
        <v>127</v>
      </c>
      <c r="I107" s="352" t="s">
        <v>7</v>
      </c>
      <c r="J107" s="436">
        <f t="shared" ref="J107:J110" si="10">IF(H107="Ya/Tidak",IF(I107="Ya",1,IF(I107="Tidak",0,"Blm Diisi")),IF(H107="A/B/C",IF(I107="A",1,IF(I107="B",0.5,IF(I107="C",0,"Blm Diisi"))),IF(H107="A/B/C/D",IF(I107="A",1,IF(I107="B",0.67,IF(I107="C",0.33,IF(I107="D",0,"Blm Diisi")))),IF(H107="A/B/C/D/E",IF(I107="A",1,IF(I107="B",0.75,IF(I107="C",0.5,IF(I107="D",0.25,IF(I107="E",0,"Blm Diisi"))))),IF(H107="%",IF(I107="","Blm Diisi",I107),IF(H107="Jumlah",IF(I107="","Blm Diisi",""),IF(H107="Rupiah",IF(I107="","Blm Diisi",""),IF(H107="","","-"))))))))</f>
        <v>1</v>
      </c>
      <c r="K107" s="77" t="s">
        <v>232</v>
      </c>
      <c r="L107" s="430" t="s">
        <v>232</v>
      </c>
      <c r="M107" s="371" t="s">
        <v>463</v>
      </c>
      <c r="N107" s="245" t="s">
        <v>464</v>
      </c>
      <c r="O107" s="254" t="s">
        <v>481</v>
      </c>
      <c r="P107" s="187"/>
      <c r="Q107" s="163"/>
      <c r="R107" s="162"/>
      <c r="S107" s="187"/>
      <c r="T107" s="187"/>
      <c r="U107" s="187"/>
      <c r="V107" s="187"/>
      <c r="W107" s="187"/>
      <c r="X107" s="187"/>
      <c r="Y107" s="187"/>
      <c r="Z107" s="187"/>
      <c r="AA107" s="187"/>
      <c r="AB107" s="187"/>
    </row>
    <row r="108" spans="1:28" s="103" customFormat="1" ht="79.8" customHeight="1" x14ac:dyDescent="0.3">
      <c r="A108" s="445"/>
      <c r="B108" s="509"/>
      <c r="C108" s="510"/>
      <c r="D108" s="510"/>
      <c r="E108" s="511"/>
      <c r="F108" s="431"/>
      <c r="G108" s="516"/>
      <c r="H108" s="377"/>
      <c r="I108" s="353"/>
      <c r="J108" s="437"/>
      <c r="K108" s="77"/>
      <c r="L108" s="431"/>
      <c r="M108" s="354"/>
      <c r="N108" s="163" t="s">
        <v>482</v>
      </c>
      <c r="O108" s="322" t="s">
        <v>451</v>
      </c>
      <c r="P108" s="187"/>
      <c r="Q108" s="163"/>
      <c r="R108" s="162"/>
      <c r="S108" s="187"/>
      <c r="T108" s="187"/>
      <c r="U108" s="187"/>
      <c r="V108" s="187"/>
      <c r="W108" s="187"/>
      <c r="X108" s="187"/>
      <c r="Y108" s="187"/>
      <c r="Z108" s="187"/>
      <c r="AA108" s="187"/>
      <c r="AB108" s="187"/>
    </row>
    <row r="109" spans="1:28" s="103" customFormat="1" ht="84.6" customHeight="1" x14ac:dyDescent="0.3">
      <c r="A109" s="370"/>
      <c r="B109" s="512"/>
      <c r="C109" s="513"/>
      <c r="D109" s="513"/>
      <c r="E109" s="514"/>
      <c r="F109" s="432"/>
      <c r="G109" s="517"/>
      <c r="H109" s="378"/>
      <c r="I109" s="360"/>
      <c r="J109" s="438"/>
      <c r="K109" s="77"/>
      <c r="L109" s="432"/>
      <c r="M109" s="355"/>
      <c r="N109" s="163" t="s">
        <v>483</v>
      </c>
      <c r="O109" s="322" t="s">
        <v>450</v>
      </c>
      <c r="P109" s="187"/>
      <c r="Q109" s="323"/>
      <c r="R109" s="303"/>
      <c r="S109" s="187"/>
      <c r="T109" s="187"/>
      <c r="U109" s="187"/>
      <c r="V109" s="187"/>
      <c r="W109" s="187"/>
      <c r="X109" s="187"/>
      <c r="Y109" s="187"/>
      <c r="Z109" s="187"/>
      <c r="AA109" s="187"/>
      <c r="AB109" s="187"/>
    </row>
    <row r="110" spans="1:28" s="103" customFormat="1" ht="84" customHeight="1" x14ac:dyDescent="0.3">
      <c r="A110" s="152">
        <v>2</v>
      </c>
      <c r="B110" s="470" t="s">
        <v>233</v>
      </c>
      <c r="C110" s="407"/>
      <c r="D110" s="407"/>
      <c r="E110" s="408"/>
      <c r="F110" s="190" t="s">
        <v>234</v>
      </c>
      <c r="G110" s="191"/>
      <c r="H110" s="152" t="s">
        <v>132</v>
      </c>
      <c r="I110" s="152" t="s">
        <v>133</v>
      </c>
      <c r="J110" s="193">
        <f t="shared" si="10"/>
        <v>1</v>
      </c>
      <c r="K110" s="77" t="s">
        <v>235</v>
      </c>
      <c r="L110" s="77" t="s">
        <v>235</v>
      </c>
      <c r="M110" s="158" t="s">
        <v>233</v>
      </c>
      <c r="N110" s="245" t="s">
        <v>440</v>
      </c>
      <c r="O110" s="254" t="s">
        <v>445</v>
      </c>
      <c r="P110" s="204"/>
      <c r="Q110" s="204"/>
      <c r="R110" s="204"/>
      <c r="S110" s="204"/>
      <c r="T110" s="204"/>
      <c r="U110" s="204"/>
      <c r="V110" s="204"/>
      <c r="W110" s="204"/>
      <c r="X110" s="204"/>
      <c r="Y110" s="204"/>
      <c r="Z110" s="204"/>
      <c r="AA110" s="204"/>
      <c r="AB110" s="204"/>
    </row>
    <row r="111" spans="1:28" s="103" customFormat="1" ht="45" x14ac:dyDescent="0.3">
      <c r="A111" s="151">
        <v>3</v>
      </c>
      <c r="B111" s="457" t="s">
        <v>236</v>
      </c>
      <c r="C111" s="407"/>
      <c r="D111" s="407"/>
      <c r="E111" s="408"/>
      <c r="F111" s="184" t="s">
        <v>237</v>
      </c>
      <c r="G111" s="185"/>
      <c r="H111" s="186"/>
      <c r="I111" s="151"/>
      <c r="J111" s="151"/>
      <c r="K111" s="76" t="s">
        <v>238</v>
      </c>
      <c r="L111" s="76" t="s">
        <v>239</v>
      </c>
      <c r="M111" s="74"/>
      <c r="N111" s="142"/>
      <c r="O111" s="131"/>
      <c r="P111" s="187"/>
      <c r="Q111" s="187"/>
      <c r="R111" s="187"/>
      <c r="S111" s="187"/>
      <c r="T111" s="187"/>
      <c r="U111" s="187"/>
      <c r="V111" s="187"/>
      <c r="W111" s="187"/>
      <c r="X111" s="187"/>
      <c r="Y111" s="187"/>
      <c r="Z111" s="187"/>
      <c r="AA111" s="187"/>
      <c r="AB111" s="187"/>
    </row>
    <row r="112" spans="1:28" s="103" customFormat="1" ht="135" x14ac:dyDescent="0.3">
      <c r="A112" s="151">
        <v>4</v>
      </c>
      <c r="B112" s="471" t="s">
        <v>240</v>
      </c>
      <c r="C112" s="407"/>
      <c r="D112" s="407"/>
      <c r="E112" s="408"/>
      <c r="F112" s="184" t="s">
        <v>241</v>
      </c>
      <c r="G112" s="185"/>
      <c r="H112" s="186"/>
      <c r="I112" s="151"/>
      <c r="J112" s="171" t="str">
        <f t="shared" ref="J112:J128" si="11">IF(H112="Ya/Tidak",IF(I112="Ya",1,IF(I112="Tidak",0,"Blm Diisi")),IF(H112="A/B/C",IF(I112="A",1,IF(I112="B",0.5,IF(I112="C",0,"Blm Diisi"))),IF(H112="A/B/C/D",IF(I112="A",1,IF(I112="B",0.67,IF(I112="C",0.33,IF(I112="D",0,"Blm Diisi")))),IF(H112="A/B/C/D/E",IF(I112="A",1,IF(I112="B",0.75,IF(I112="C",0.5,IF(I112="D",0.25,IF(I112="E",0,"Blm Diisi"))))),IF(H112="%",IF(I112="","Blm Diisi",I112),IF(H112="Jumlah",IF(I112="","Blm Diisi",""),IF(H112="Rupiah",IF(I112="","Blm Diisi",""),IF(H112="","","-"))))))))</f>
        <v/>
      </c>
      <c r="K112" s="76" t="s">
        <v>242</v>
      </c>
      <c r="L112" s="76" t="s">
        <v>242</v>
      </c>
      <c r="M112" s="74"/>
      <c r="N112" s="142"/>
      <c r="O112" s="131"/>
      <c r="P112" s="187"/>
      <c r="Q112" s="187"/>
      <c r="R112" s="187"/>
      <c r="S112" s="187"/>
      <c r="T112" s="187"/>
      <c r="U112" s="187"/>
      <c r="V112" s="187"/>
      <c r="W112" s="187"/>
      <c r="X112" s="187"/>
      <c r="Y112" s="187"/>
      <c r="Z112" s="187"/>
      <c r="AA112" s="187"/>
      <c r="AB112" s="187"/>
    </row>
    <row r="113" spans="1:28" s="103" customFormat="1" ht="60" customHeight="1" x14ac:dyDescent="0.3">
      <c r="A113" s="352">
        <v>5</v>
      </c>
      <c r="B113" s="421" t="s">
        <v>243</v>
      </c>
      <c r="C113" s="422"/>
      <c r="D113" s="422"/>
      <c r="E113" s="423"/>
      <c r="F113" s="372" t="s">
        <v>244</v>
      </c>
      <c r="G113" s="388"/>
      <c r="H113" s="439" t="s">
        <v>132</v>
      </c>
      <c r="I113" s="439" t="s">
        <v>133</v>
      </c>
      <c r="J113" s="358">
        <f t="shared" si="11"/>
        <v>1</v>
      </c>
      <c r="K113" s="75" t="s">
        <v>219</v>
      </c>
      <c r="L113" s="356" t="s">
        <v>219</v>
      </c>
      <c r="M113" s="371" t="s">
        <v>441</v>
      </c>
      <c r="N113" s="139" t="s">
        <v>342</v>
      </c>
      <c r="O113" s="322" t="s">
        <v>341</v>
      </c>
      <c r="P113" s="27"/>
      <c r="Q113" s="27"/>
      <c r="R113" s="27"/>
      <c r="S113" s="27"/>
      <c r="T113" s="27"/>
      <c r="U113" s="27"/>
      <c r="V113" s="27"/>
      <c r="W113" s="27"/>
      <c r="X113" s="27"/>
      <c r="Y113" s="27"/>
      <c r="Z113" s="27"/>
      <c r="AA113" s="27"/>
      <c r="AB113" s="27"/>
    </row>
    <row r="114" spans="1:28" s="103" customFormat="1" ht="60" customHeight="1" x14ac:dyDescent="0.3">
      <c r="A114" s="353"/>
      <c r="B114" s="427"/>
      <c r="C114" s="428"/>
      <c r="D114" s="428"/>
      <c r="E114" s="429"/>
      <c r="F114" s="373"/>
      <c r="G114" s="389"/>
      <c r="H114" s="440"/>
      <c r="I114" s="440"/>
      <c r="J114" s="375"/>
      <c r="K114" s="75"/>
      <c r="L114" s="446"/>
      <c r="M114" s="354"/>
      <c r="N114" s="139" t="s">
        <v>343</v>
      </c>
      <c r="O114" s="322" t="s">
        <v>404</v>
      </c>
      <c r="P114" s="27"/>
      <c r="Q114" s="27"/>
      <c r="R114" s="27"/>
      <c r="S114" s="27"/>
      <c r="T114" s="27"/>
      <c r="U114" s="27"/>
      <c r="V114" s="27"/>
      <c r="W114" s="27"/>
      <c r="X114" s="27"/>
      <c r="Y114" s="27"/>
      <c r="Z114" s="27"/>
      <c r="AA114" s="27"/>
      <c r="AB114" s="27"/>
    </row>
    <row r="115" spans="1:28" s="103" customFormat="1" ht="73.8" customHeight="1" x14ac:dyDescent="0.3">
      <c r="A115" s="353"/>
      <c r="B115" s="427"/>
      <c r="C115" s="428"/>
      <c r="D115" s="428"/>
      <c r="E115" s="429"/>
      <c r="F115" s="373"/>
      <c r="G115" s="389"/>
      <c r="H115" s="440"/>
      <c r="I115" s="440"/>
      <c r="J115" s="375"/>
      <c r="K115" s="75"/>
      <c r="L115" s="446"/>
      <c r="M115" s="354"/>
      <c r="N115" s="163" t="s">
        <v>446</v>
      </c>
      <c r="O115" s="322" t="s">
        <v>451</v>
      </c>
      <c r="P115" s="27"/>
      <c r="Q115" s="27"/>
      <c r="R115" s="27"/>
      <c r="S115" s="27"/>
      <c r="T115" s="27"/>
      <c r="U115" s="27"/>
      <c r="V115" s="27"/>
      <c r="W115" s="27"/>
      <c r="X115" s="27"/>
      <c r="Y115" s="27"/>
      <c r="Z115" s="27"/>
      <c r="AA115" s="27"/>
      <c r="AB115" s="27"/>
    </row>
    <row r="116" spans="1:28" s="103" customFormat="1" ht="73.8" customHeight="1" x14ac:dyDescent="0.3">
      <c r="A116" s="353"/>
      <c r="B116" s="427"/>
      <c r="C116" s="428"/>
      <c r="D116" s="428"/>
      <c r="E116" s="429"/>
      <c r="F116" s="373"/>
      <c r="G116" s="389"/>
      <c r="H116" s="440"/>
      <c r="I116" s="440"/>
      <c r="J116" s="375"/>
      <c r="K116" s="75"/>
      <c r="L116" s="446"/>
      <c r="M116" s="354"/>
      <c r="N116" s="163" t="s">
        <v>447</v>
      </c>
      <c r="O116" s="322" t="s">
        <v>450</v>
      </c>
      <c r="P116" s="27"/>
      <c r="Q116" s="27"/>
      <c r="R116" s="27"/>
      <c r="S116" s="27"/>
      <c r="T116" s="27"/>
      <c r="U116" s="27"/>
      <c r="V116" s="27"/>
      <c r="W116" s="27"/>
      <c r="X116" s="27"/>
      <c r="Y116" s="27"/>
      <c r="Z116" s="27"/>
      <c r="AA116" s="27"/>
      <c r="AB116" s="27"/>
    </row>
    <row r="117" spans="1:28" s="103" customFormat="1" ht="73.8" customHeight="1" x14ac:dyDescent="0.3">
      <c r="A117" s="353"/>
      <c r="B117" s="427"/>
      <c r="C117" s="428"/>
      <c r="D117" s="428"/>
      <c r="E117" s="429"/>
      <c r="F117" s="373"/>
      <c r="G117" s="389"/>
      <c r="H117" s="440"/>
      <c r="I117" s="440"/>
      <c r="J117" s="375"/>
      <c r="K117" s="75"/>
      <c r="L117" s="446"/>
      <c r="M117" s="354"/>
      <c r="N117" s="163" t="s">
        <v>449</v>
      </c>
      <c r="O117" s="322" t="s">
        <v>435</v>
      </c>
      <c r="P117" s="27"/>
      <c r="Q117" s="27"/>
      <c r="R117" s="27"/>
      <c r="S117" s="27"/>
      <c r="T117" s="27"/>
      <c r="U117" s="27"/>
      <c r="V117" s="27"/>
      <c r="W117" s="27"/>
      <c r="X117" s="27"/>
      <c r="Y117" s="27"/>
      <c r="Z117" s="27"/>
      <c r="AA117" s="27"/>
      <c r="AB117" s="27"/>
    </row>
    <row r="118" spans="1:28" s="103" customFormat="1" ht="73.8" customHeight="1" x14ac:dyDescent="0.3">
      <c r="A118" s="353"/>
      <c r="B118" s="427"/>
      <c r="C118" s="428"/>
      <c r="D118" s="428"/>
      <c r="E118" s="429"/>
      <c r="F118" s="373"/>
      <c r="G118" s="389"/>
      <c r="H118" s="440"/>
      <c r="I118" s="440"/>
      <c r="J118" s="375"/>
      <c r="K118" s="75"/>
      <c r="L118" s="446"/>
      <c r="M118" s="354"/>
      <c r="N118" s="163" t="s">
        <v>406</v>
      </c>
      <c r="O118" s="322" t="s">
        <v>407</v>
      </c>
      <c r="P118" s="27"/>
      <c r="Q118" s="27"/>
      <c r="R118" s="27"/>
      <c r="S118" s="27"/>
      <c r="T118" s="27"/>
      <c r="U118" s="27"/>
      <c r="V118" s="27"/>
      <c r="W118" s="27"/>
      <c r="X118" s="27"/>
      <c r="Y118" s="27"/>
      <c r="Z118" s="27"/>
      <c r="AA118" s="27"/>
      <c r="AB118" s="27"/>
    </row>
    <row r="119" spans="1:28" s="103" customFormat="1" ht="73.8" customHeight="1" x14ac:dyDescent="0.3">
      <c r="A119" s="360"/>
      <c r="B119" s="424"/>
      <c r="C119" s="425"/>
      <c r="D119" s="425"/>
      <c r="E119" s="426"/>
      <c r="F119" s="374"/>
      <c r="G119" s="390"/>
      <c r="H119" s="441"/>
      <c r="I119" s="441"/>
      <c r="J119" s="359"/>
      <c r="K119" s="75"/>
      <c r="L119" s="357"/>
      <c r="M119" s="355"/>
      <c r="N119" s="245" t="s">
        <v>453</v>
      </c>
      <c r="O119" s="324" t="s">
        <v>452</v>
      </c>
      <c r="P119" s="27"/>
      <c r="Q119" s="27"/>
      <c r="R119" s="27"/>
      <c r="S119" s="27"/>
      <c r="T119" s="27"/>
      <c r="U119" s="27"/>
      <c r="V119" s="27"/>
      <c r="W119" s="27"/>
      <c r="X119" s="27"/>
      <c r="Y119" s="27"/>
      <c r="Z119" s="27"/>
      <c r="AA119" s="27"/>
      <c r="AB119" s="27"/>
    </row>
    <row r="120" spans="1:28" s="103" customFormat="1" ht="44.4" customHeight="1" x14ac:dyDescent="0.3">
      <c r="A120" s="352">
        <v>6</v>
      </c>
      <c r="B120" s="500" t="s">
        <v>245</v>
      </c>
      <c r="C120" s="501"/>
      <c r="D120" s="501"/>
      <c r="E120" s="502"/>
      <c r="F120" s="372" t="s">
        <v>246</v>
      </c>
      <c r="G120" s="388"/>
      <c r="H120" s="439" t="s">
        <v>132</v>
      </c>
      <c r="I120" s="439" t="s">
        <v>133</v>
      </c>
      <c r="J120" s="358">
        <f t="shared" si="11"/>
        <v>1</v>
      </c>
      <c r="K120" s="75" t="s">
        <v>219</v>
      </c>
      <c r="L120" s="356" t="s">
        <v>219</v>
      </c>
      <c r="M120" s="498"/>
      <c r="N120" s="139" t="s">
        <v>342</v>
      </c>
      <c r="O120" s="322" t="s">
        <v>341</v>
      </c>
      <c r="P120" s="27"/>
      <c r="Q120" s="27"/>
      <c r="R120" s="27"/>
      <c r="S120" s="27"/>
      <c r="T120" s="27"/>
      <c r="U120" s="27"/>
      <c r="V120" s="27"/>
      <c r="W120" s="27"/>
      <c r="X120" s="27"/>
      <c r="Y120" s="27"/>
      <c r="Z120" s="27"/>
      <c r="AA120" s="27"/>
      <c r="AB120" s="27"/>
    </row>
    <row r="121" spans="1:28" s="103" customFormat="1" ht="44.4" customHeight="1" x14ac:dyDescent="0.3">
      <c r="A121" s="360"/>
      <c r="B121" s="503"/>
      <c r="C121" s="504"/>
      <c r="D121" s="504"/>
      <c r="E121" s="505"/>
      <c r="F121" s="374"/>
      <c r="G121" s="390"/>
      <c r="H121" s="441"/>
      <c r="I121" s="441"/>
      <c r="J121" s="359"/>
      <c r="K121" s="75"/>
      <c r="L121" s="357"/>
      <c r="M121" s="499"/>
      <c r="N121" s="139" t="s">
        <v>343</v>
      </c>
      <c r="O121" s="322" t="s">
        <v>404</v>
      </c>
      <c r="P121" s="27"/>
      <c r="Q121" s="27"/>
      <c r="R121" s="27"/>
      <c r="S121" s="27"/>
      <c r="T121" s="27"/>
      <c r="U121" s="27"/>
      <c r="V121" s="27"/>
      <c r="W121" s="27"/>
      <c r="X121" s="27"/>
      <c r="Y121" s="27"/>
      <c r="Z121" s="27"/>
      <c r="AA121" s="27"/>
      <c r="AB121" s="27"/>
    </row>
    <row r="122" spans="1:28" s="103" customFormat="1" ht="44.4" customHeight="1" x14ac:dyDescent="0.3">
      <c r="A122" s="352">
        <v>7</v>
      </c>
      <c r="B122" s="500" t="s">
        <v>247</v>
      </c>
      <c r="C122" s="501"/>
      <c r="D122" s="501"/>
      <c r="E122" s="502"/>
      <c r="F122" s="372" t="s">
        <v>248</v>
      </c>
      <c r="G122" s="388"/>
      <c r="H122" s="439" t="s">
        <v>132</v>
      </c>
      <c r="I122" s="439" t="s">
        <v>133</v>
      </c>
      <c r="J122" s="358">
        <f t="shared" si="11"/>
        <v>1</v>
      </c>
      <c r="K122" s="75" t="s">
        <v>219</v>
      </c>
      <c r="L122" s="356" t="s">
        <v>219</v>
      </c>
      <c r="M122" s="518"/>
      <c r="N122" s="139" t="s">
        <v>342</v>
      </c>
      <c r="O122" s="322" t="s">
        <v>341</v>
      </c>
      <c r="P122" s="27"/>
      <c r="Q122" s="27"/>
      <c r="R122" s="27"/>
      <c r="S122" s="27"/>
      <c r="T122" s="27"/>
      <c r="U122" s="27"/>
      <c r="V122" s="27"/>
      <c r="W122" s="27"/>
      <c r="X122" s="27"/>
      <c r="Y122" s="27"/>
      <c r="Z122" s="27"/>
      <c r="AA122" s="27"/>
      <c r="AB122" s="27"/>
    </row>
    <row r="123" spans="1:28" s="103" customFormat="1" ht="44.4" customHeight="1" x14ac:dyDescent="0.3">
      <c r="A123" s="360"/>
      <c r="B123" s="503"/>
      <c r="C123" s="504"/>
      <c r="D123" s="504"/>
      <c r="E123" s="505"/>
      <c r="F123" s="374"/>
      <c r="G123" s="390"/>
      <c r="H123" s="441"/>
      <c r="I123" s="441"/>
      <c r="J123" s="359"/>
      <c r="K123" s="75"/>
      <c r="L123" s="357"/>
      <c r="M123" s="519"/>
      <c r="N123" s="139" t="s">
        <v>343</v>
      </c>
      <c r="O123" s="322" t="s">
        <v>404</v>
      </c>
      <c r="P123" s="27"/>
      <c r="Q123" s="27"/>
      <c r="R123" s="27"/>
      <c r="S123" s="27"/>
      <c r="T123" s="27"/>
      <c r="U123" s="27"/>
      <c r="V123" s="27"/>
      <c r="W123" s="27"/>
      <c r="X123" s="27"/>
      <c r="Y123" s="27"/>
      <c r="Z123" s="27"/>
      <c r="AA123" s="27"/>
      <c r="AB123" s="27"/>
    </row>
    <row r="124" spans="1:28" s="103" customFormat="1" ht="69" customHeight="1" x14ac:dyDescent="0.3">
      <c r="A124" s="352">
        <v>8</v>
      </c>
      <c r="B124" s="421" t="s">
        <v>249</v>
      </c>
      <c r="C124" s="501"/>
      <c r="D124" s="501"/>
      <c r="E124" s="502"/>
      <c r="F124" s="372" t="s">
        <v>250</v>
      </c>
      <c r="G124" s="388"/>
      <c r="H124" s="439" t="s">
        <v>132</v>
      </c>
      <c r="I124" s="439" t="s">
        <v>133</v>
      </c>
      <c r="J124" s="358">
        <f t="shared" si="11"/>
        <v>1</v>
      </c>
      <c r="K124" s="75" t="s">
        <v>219</v>
      </c>
      <c r="L124" s="356" t="s">
        <v>219</v>
      </c>
      <c r="M124" s="371" t="s">
        <v>249</v>
      </c>
      <c r="N124" s="143" t="s">
        <v>442</v>
      </c>
      <c r="O124" s="254" t="s">
        <v>480</v>
      </c>
      <c r="P124" s="27"/>
      <c r="Q124" s="27"/>
      <c r="R124" s="27"/>
      <c r="S124" s="27"/>
      <c r="T124" s="27"/>
      <c r="U124" s="27"/>
      <c r="V124" s="27"/>
      <c r="W124" s="27"/>
      <c r="X124" s="27"/>
      <c r="Y124" s="27"/>
      <c r="Z124" s="27"/>
      <c r="AA124" s="27"/>
      <c r="AB124" s="27"/>
    </row>
    <row r="125" spans="1:28" s="103" customFormat="1" ht="69" customHeight="1" x14ac:dyDescent="0.3">
      <c r="A125" s="360"/>
      <c r="B125" s="503"/>
      <c r="C125" s="504"/>
      <c r="D125" s="504"/>
      <c r="E125" s="505"/>
      <c r="F125" s="374"/>
      <c r="G125" s="390"/>
      <c r="H125" s="441"/>
      <c r="I125" s="441"/>
      <c r="J125" s="359"/>
      <c r="K125" s="75"/>
      <c r="L125" s="357"/>
      <c r="M125" s="355"/>
      <c r="N125" s="143" t="s">
        <v>417</v>
      </c>
      <c r="O125" s="254" t="s">
        <v>346</v>
      </c>
      <c r="P125" s="27"/>
      <c r="Q125" s="27"/>
      <c r="R125" s="27"/>
      <c r="S125" s="27"/>
      <c r="T125" s="27"/>
      <c r="U125" s="27"/>
      <c r="V125" s="27"/>
      <c r="W125" s="27"/>
      <c r="X125" s="27"/>
      <c r="Y125" s="27"/>
      <c r="Z125" s="27"/>
      <c r="AA125" s="27"/>
      <c r="AB125" s="27"/>
    </row>
    <row r="126" spans="1:28" s="103" customFormat="1" ht="82.2" customHeight="1" x14ac:dyDescent="0.3">
      <c r="A126" s="279">
        <v>9</v>
      </c>
      <c r="B126" s="363" t="s">
        <v>251</v>
      </c>
      <c r="C126" s="380"/>
      <c r="D126" s="380"/>
      <c r="E126" s="381"/>
      <c r="F126" s="281" t="s">
        <v>252</v>
      </c>
      <c r="G126" s="283"/>
      <c r="H126" s="284" t="s">
        <v>119</v>
      </c>
      <c r="I126" s="279" t="s">
        <v>7</v>
      </c>
      <c r="J126" s="285">
        <f t="shared" si="11"/>
        <v>1</v>
      </c>
      <c r="K126" s="68" t="s">
        <v>219</v>
      </c>
      <c r="L126" s="286" t="s">
        <v>219</v>
      </c>
      <c r="M126" s="287" t="s">
        <v>251</v>
      </c>
      <c r="N126" s="245" t="s">
        <v>488</v>
      </c>
      <c r="O126" s="254" t="s">
        <v>489</v>
      </c>
      <c r="P126" s="27"/>
      <c r="Q126" s="27"/>
      <c r="R126" s="27"/>
      <c r="S126" s="27"/>
      <c r="T126" s="27"/>
      <c r="U126" s="27"/>
      <c r="V126" s="27"/>
      <c r="W126" s="27"/>
      <c r="X126" s="27"/>
      <c r="Y126" s="27"/>
      <c r="Z126" s="27"/>
      <c r="AA126" s="27"/>
      <c r="AB126" s="27"/>
    </row>
    <row r="127" spans="1:28" s="103" customFormat="1" ht="15" x14ac:dyDescent="0.3">
      <c r="A127" s="151">
        <v>10</v>
      </c>
      <c r="B127" s="457" t="s">
        <v>253</v>
      </c>
      <c r="C127" s="407"/>
      <c r="D127" s="407"/>
      <c r="E127" s="408"/>
      <c r="F127" s="76" t="s">
        <v>115</v>
      </c>
      <c r="G127" s="189"/>
      <c r="H127" s="151"/>
      <c r="I127" s="151"/>
      <c r="J127" s="171" t="str">
        <f t="shared" si="11"/>
        <v/>
      </c>
      <c r="K127" s="76"/>
      <c r="L127" s="76"/>
      <c r="M127" s="74"/>
      <c r="N127" s="142"/>
      <c r="O127" s="131"/>
      <c r="P127" s="187"/>
      <c r="Q127" s="187"/>
      <c r="R127" s="187"/>
      <c r="S127" s="187"/>
      <c r="T127" s="187"/>
      <c r="U127" s="187"/>
      <c r="V127" s="187"/>
      <c r="W127" s="187"/>
      <c r="X127" s="187"/>
      <c r="Y127" s="187"/>
      <c r="Z127" s="187"/>
      <c r="AA127" s="187"/>
      <c r="AB127" s="187"/>
    </row>
    <row r="128" spans="1:28" s="103" customFormat="1" ht="103.8" customHeight="1" x14ac:dyDescent="0.3">
      <c r="A128" s="150">
        <v>11</v>
      </c>
      <c r="B128" s="467" t="s">
        <v>254</v>
      </c>
      <c r="C128" s="407"/>
      <c r="D128" s="407"/>
      <c r="E128" s="408"/>
      <c r="F128" s="166" t="s">
        <v>255</v>
      </c>
      <c r="G128" s="167"/>
      <c r="H128" s="40" t="s">
        <v>119</v>
      </c>
      <c r="I128" s="160" t="s">
        <v>7</v>
      </c>
      <c r="J128" s="161">
        <f t="shared" si="11"/>
        <v>1</v>
      </c>
      <c r="K128" s="68" t="s">
        <v>256</v>
      </c>
      <c r="L128" s="68" t="s">
        <v>256</v>
      </c>
      <c r="M128" s="158" t="s">
        <v>443</v>
      </c>
      <c r="N128" s="245" t="s">
        <v>444</v>
      </c>
      <c r="O128" s="254" t="s">
        <v>491</v>
      </c>
      <c r="P128" s="27"/>
      <c r="Q128" s="27"/>
      <c r="R128" s="27"/>
      <c r="S128" s="27"/>
      <c r="T128" s="27"/>
      <c r="U128" s="27"/>
      <c r="V128" s="27"/>
      <c r="W128" s="27"/>
      <c r="X128" s="27"/>
      <c r="Y128" s="27"/>
      <c r="Z128" s="27"/>
      <c r="AA128" s="27"/>
      <c r="AB128" s="27"/>
    </row>
    <row r="129" spans="1:28" s="103" customFormat="1" ht="63" customHeight="1" x14ac:dyDescent="0.3">
      <c r="A129" s="150"/>
      <c r="B129" s="261"/>
      <c r="C129" s="259"/>
      <c r="D129" s="259"/>
      <c r="E129" s="260"/>
      <c r="F129" s="166"/>
      <c r="G129" s="167"/>
      <c r="H129" s="40"/>
      <c r="I129" s="246"/>
      <c r="J129" s="161"/>
      <c r="K129" s="68"/>
      <c r="L129" s="68"/>
      <c r="M129" s="247"/>
      <c r="N129" s="245" t="s">
        <v>465</v>
      </c>
      <c r="O129" s="324" t="s">
        <v>487</v>
      </c>
      <c r="P129" s="27"/>
      <c r="Q129" s="27"/>
      <c r="R129" s="27"/>
      <c r="S129" s="27"/>
      <c r="T129" s="27"/>
      <c r="U129" s="27"/>
      <c r="V129" s="27"/>
      <c r="W129" s="27"/>
      <c r="X129" s="27"/>
      <c r="Y129" s="27"/>
      <c r="Z129" s="27"/>
      <c r="AA129" s="27"/>
      <c r="AB129" s="27"/>
    </row>
    <row r="130" spans="1:28" s="103" customFormat="1" x14ac:dyDescent="0.3">
      <c r="A130" s="79">
        <v>3</v>
      </c>
      <c r="B130" s="80" t="s">
        <v>257</v>
      </c>
      <c r="C130" s="48">
        <v>15</v>
      </c>
      <c r="D130" s="194"/>
      <c r="E130" s="195">
        <f>SUM(E131,E139,E150)</f>
        <v>15</v>
      </c>
      <c r="F130" s="195"/>
      <c r="G130" s="196"/>
      <c r="H130" s="195"/>
      <c r="I130" s="195"/>
      <c r="J130" s="195"/>
      <c r="K130" s="197"/>
      <c r="L130" s="198"/>
      <c r="M130" s="78"/>
      <c r="N130" s="144"/>
      <c r="O130" s="133"/>
      <c r="P130" s="27"/>
      <c r="Q130" s="27"/>
      <c r="R130" s="27"/>
      <c r="S130" s="27"/>
      <c r="T130" s="27"/>
      <c r="U130" s="27"/>
      <c r="V130" s="27"/>
      <c r="W130" s="27"/>
      <c r="X130" s="27"/>
      <c r="Y130" s="27"/>
      <c r="Z130" s="27"/>
      <c r="AA130" s="27"/>
      <c r="AB130" s="27"/>
    </row>
    <row r="131" spans="1:28" s="103" customFormat="1" ht="31.2" x14ac:dyDescent="0.3">
      <c r="A131" s="147" t="s">
        <v>258</v>
      </c>
      <c r="B131" s="54" t="s">
        <v>259</v>
      </c>
      <c r="C131" s="173">
        <f>C130*0.2</f>
        <v>3</v>
      </c>
      <c r="D131" s="40" t="s">
        <v>5</v>
      </c>
      <c r="E131" s="199">
        <f>IF(D131="AA",1*C131,IF(D131="A",0.9*C131,IF(D131="BB",0.8*C131,IF(D131="B",0.7*C131,IF(D131="CC",0.6*C131,IF(D131="C",0.5*C131,IF(D131="D",0.3*C131,IF(D131="E",0*C131,"Belum Diisi"))))))))</f>
        <v>3</v>
      </c>
      <c r="F131" s="199"/>
      <c r="G131" s="200">
        <f>J131/C131</f>
        <v>1</v>
      </c>
      <c r="H131" s="199"/>
      <c r="I131" s="199"/>
      <c r="J131" s="201">
        <f>AVERAGE(J132:J138)*C131</f>
        <v>3</v>
      </c>
      <c r="K131" s="202"/>
      <c r="L131" s="54"/>
      <c r="M131" s="78"/>
      <c r="N131" s="144"/>
      <c r="O131" s="133"/>
      <c r="P131" s="27"/>
      <c r="Q131" s="27"/>
      <c r="R131" s="27"/>
      <c r="S131" s="27"/>
      <c r="T131" s="27"/>
      <c r="U131" s="27"/>
      <c r="V131" s="27"/>
      <c r="W131" s="27"/>
      <c r="X131" s="27"/>
      <c r="Y131" s="27"/>
      <c r="Z131" s="27"/>
      <c r="AA131" s="27"/>
      <c r="AB131" s="27"/>
    </row>
    <row r="132" spans="1:28" s="103" customFormat="1" ht="61.8" customHeight="1" x14ac:dyDescent="0.3">
      <c r="A132" s="150">
        <v>1</v>
      </c>
      <c r="B132" s="467" t="s">
        <v>260</v>
      </c>
      <c r="C132" s="407"/>
      <c r="D132" s="407"/>
      <c r="E132" s="408"/>
      <c r="F132" s="166" t="s">
        <v>261</v>
      </c>
      <c r="G132" s="180"/>
      <c r="H132" s="150" t="s">
        <v>132</v>
      </c>
      <c r="I132" s="160" t="s">
        <v>133</v>
      </c>
      <c r="J132" s="161">
        <f t="shared" ref="J132:J138" si="12">IF(H132="Ya/Tidak",IF(I132="Ya",1,IF(I132="Tidak",0,"Blm Diisi")),IF(H132="A/B/C",IF(I132="A",1,IF(I132="B",0.5,IF(I132="C",0,"Blm Diisi"))),IF(H132="A/B/C/D",IF(I132="A",1,IF(I132="B",0.67,IF(I132="C",0.33,IF(I132="D",0,"Blm Diisi")))),IF(H132="A/B/C/D/E",IF(I132="A",1,IF(I132="B",0.75,IF(I132="C",0.5,IF(I132="D",0.25,IF(I132="E",0,"Blm Diisi"))))),IF(H132="%",IF(I132="","Blm Diisi",I132),IF(H132="Jumlah",IF(I132="","Blm Diisi",""),IF(H132="Rupiah",IF(I132="","Blm Diisi",""),IF(H132="","","-"))))))))</f>
        <v>1</v>
      </c>
      <c r="K132" s="68" t="s">
        <v>219</v>
      </c>
      <c r="L132" s="68" t="s">
        <v>219</v>
      </c>
      <c r="M132" s="158" t="s">
        <v>466</v>
      </c>
      <c r="N132" s="143" t="s">
        <v>467</v>
      </c>
      <c r="O132" s="254" t="s">
        <v>346</v>
      </c>
      <c r="P132" s="27"/>
      <c r="Q132" s="27"/>
      <c r="R132" s="27"/>
      <c r="S132" s="27"/>
      <c r="T132" s="27"/>
      <c r="U132" s="27"/>
      <c r="V132" s="27"/>
      <c r="W132" s="27"/>
      <c r="X132" s="27"/>
      <c r="Y132" s="27"/>
      <c r="Z132" s="27"/>
      <c r="AA132" s="27"/>
      <c r="AB132" s="27"/>
    </row>
    <row r="133" spans="1:28" s="103" customFormat="1" ht="51" customHeight="1" x14ac:dyDescent="0.3">
      <c r="A133" s="352">
        <v>2</v>
      </c>
      <c r="B133" s="363" t="s">
        <v>262</v>
      </c>
      <c r="C133" s="364"/>
      <c r="D133" s="364"/>
      <c r="E133" s="365"/>
      <c r="F133" s="166" t="s">
        <v>263</v>
      </c>
      <c r="G133" s="180"/>
      <c r="H133" s="150" t="s">
        <v>127</v>
      </c>
      <c r="I133" s="160" t="s">
        <v>7</v>
      </c>
      <c r="J133" s="358">
        <f t="shared" si="12"/>
        <v>1</v>
      </c>
      <c r="K133" s="68" t="s">
        <v>219</v>
      </c>
      <c r="L133" s="372" t="s">
        <v>219</v>
      </c>
      <c r="M133" s="371" t="s">
        <v>468</v>
      </c>
      <c r="N133" s="245" t="s">
        <v>484</v>
      </c>
      <c r="O133" s="253" t="s">
        <v>402</v>
      </c>
      <c r="P133" s="27"/>
      <c r="Q133" s="27"/>
      <c r="R133" s="27"/>
      <c r="S133" s="27"/>
      <c r="T133" s="27"/>
      <c r="U133" s="27"/>
      <c r="V133" s="27"/>
      <c r="W133" s="27"/>
      <c r="X133" s="27"/>
      <c r="Y133" s="27"/>
      <c r="Z133" s="27"/>
      <c r="AA133" s="27"/>
      <c r="AB133" s="27"/>
    </row>
    <row r="134" spans="1:28" s="103" customFormat="1" ht="85.2" customHeight="1" x14ac:dyDescent="0.3">
      <c r="A134" s="353"/>
      <c r="B134" s="395"/>
      <c r="C134" s="396"/>
      <c r="D134" s="396"/>
      <c r="E134" s="397"/>
      <c r="F134" s="166"/>
      <c r="G134" s="180"/>
      <c r="H134" s="150"/>
      <c r="I134" s="246"/>
      <c r="J134" s="375"/>
      <c r="K134" s="68"/>
      <c r="L134" s="373"/>
      <c r="M134" s="354"/>
      <c r="N134" s="245" t="s">
        <v>485</v>
      </c>
      <c r="O134" s="322" t="s">
        <v>435</v>
      </c>
      <c r="P134" s="27"/>
      <c r="Q134" s="27"/>
      <c r="R134" s="27"/>
      <c r="S134" s="27"/>
      <c r="T134" s="27"/>
      <c r="U134" s="27"/>
      <c r="V134" s="27"/>
      <c r="W134" s="27"/>
      <c r="X134" s="27"/>
      <c r="Y134" s="27"/>
      <c r="Z134" s="27"/>
      <c r="AA134" s="27"/>
      <c r="AB134" s="27"/>
    </row>
    <row r="135" spans="1:28" s="103" customFormat="1" ht="51" customHeight="1" x14ac:dyDescent="0.3">
      <c r="A135" s="360"/>
      <c r="B135" s="366"/>
      <c r="C135" s="367"/>
      <c r="D135" s="367"/>
      <c r="E135" s="368"/>
      <c r="F135" s="166"/>
      <c r="G135" s="180"/>
      <c r="H135" s="150"/>
      <c r="I135" s="246"/>
      <c r="J135" s="359"/>
      <c r="K135" s="68"/>
      <c r="L135" s="374"/>
      <c r="M135" s="355"/>
      <c r="N135" s="245" t="s">
        <v>486</v>
      </c>
      <c r="O135" s="324" t="s">
        <v>487</v>
      </c>
      <c r="P135" s="27"/>
      <c r="Q135" s="27"/>
      <c r="R135" s="27"/>
      <c r="S135" s="27"/>
      <c r="T135" s="27"/>
      <c r="U135" s="27"/>
      <c r="V135" s="27"/>
      <c r="W135" s="27"/>
      <c r="X135" s="27"/>
      <c r="Y135" s="27"/>
      <c r="Z135" s="27"/>
      <c r="AA135" s="27"/>
      <c r="AB135" s="27"/>
    </row>
    <row r="136" spans="1:28" s="103" customFormat="1" ht="54" customHeight="1" x14ac:dyDescent="0.3">
      <c r="A136" s="150">
        <v>3</v>
      </c>
      <c r="B136" s="406" t="s">
        <v>264</v>
      </c>
      <c r="C136" s="407"/>
      <c r="D136" s="407"/>
      <c r="E136" s="408"/>
      <c r="F136" s="166" t="s">
        <v>265</v>
      </c>
      <c r="G136" s="180"/>
      <c r="H136" s="150" t="s">
        <v>132</v>
      </c>
      <c r="I136" s="160" t="s">
        <v>133</v>
      </c>
      <c r="J136" s="161">
        <f t="shared" si="12"/>
        <v>1</v>
      </c>
      <c r="K136" s="68" t="s">
        <v>219</v>
      </c>
      <c r="L136" s="68" t="s">
        <v>219</v>
      </c>
      <c r="M136" s="158" t="s">
        <v>469</v>
      </c>
      <c r="N136" s="143"/>
      <c r="O136" s="132"/>
      <c r="P136" s="27"/>
      <c r="Q136" s="27"/>
      <c r="R136" s="27"/>
      <c r="S136" s="27"/>
      <c r="T136" s="27"/>
      <c r="U136" s="27"/>
      <c r="V136" s="27"/>
      <c r="W136" s="27"/>
      <c r="X136" s="27"/>
      <c r="Y136" s="27"/>
      <c r="Z136" s="27"/>
      <c r="AA136" s="27"/>
      <c r="AB136" s="27"/>
    </row>
    <row r="137" spans="1:28" s="103" customFormat="1" ht="75" x14ac:dyDescent="0.3">
      <c r="A137" s="150">
        <v>4</v>
      </c>
      <c r="B137" s="467" t="s">
        <v>266</v>
      </c>
      <c r="C137" s="407"/>
      <c r="D137" s="407"/>
      <c r="E137" s="408"/>
      <c r="F137" s="166" t="s">
        <v>267</v>
      </c>
      <c r="G137" s="180"/>
      <c r="H137" s="150" t="s">
        <v>127</v>
      </c>
      <c r="I137" s="160" t="s">
        <v>7</v>
      </c>
      <c r="J137" s="161">
        <f t="shared" si="12"/>
        <v>1</v>
      </c>
      <c r="K137" s="68" t="s">
        <v>219</v>
      </c>
      <c r="L137" s="68" t="s">
        <v>219</v>
      </c>
      <c r="M137" s="300" t="s">
        <v>470</v>
      </c>
      <c r="N137" s="251" t="s">
        <v>471</v>
      </c>
      <c r="O137" s="325" t="s">
        <v>490</v>
      </c>
      <c r="P137" s="27"/>
      <c r="Q137" s="27"/>
      <c r="R137" s="27"/>
      <c r="S137" s="27"/>
      <c r="T137" s="27"/>
      <c r="U137" s="27"/>
      <c r="V137" s="27"/>
      <c r="W137" s="27"/>
      <c r="X137" s="27"/>
      <c r="Y137" s="27"/>
      <c r="Z137" s="27"/>
      <c r="AA137" s="27"/>
      <c r="AB137" s="27"/>
    </row>
    <row r="138" spans="1:28" s="103" customFormat="1" ht="15" x14ac:dyDescent="0.3">
      <c r="A138" s="150">
        <v>5</v>
      </c>
      <c r="B138" s="406" t="s">
        <v>268</v>
      </c>
      <c r="C138" s="407"/>
      <c r="D138" s="407"/>
      <c r="E138" s="408"/>
      <c r="F138" s="166" t="s">
        <v>269</v>
      </c>
      <c r="G138" s="180"/>
      <c r="H138" s="150" t="s">
        <v>132</v>
      </c>
      <c r="I138" s="160" t="s">
        <v>133</v>
      </c>
      <c r="J138" s="161">
        <f t="shared" si="12"/>
        <v>1</v>
      </c>
      <c r="K138" s="68" t="s">
        <v>270</v>
      </c>
      <c r="L138" s="68" t="s">
        <v>270</v>
      </c>
      <c r="M138" s="78"/>
      <c r="N138" s="143"/>
      <c r="O138" s="132"/>
      <c r="P138" s="27"/>
      <c r="Q138" s="27"/>
      <c r="R138" s="27"/>
      <c r="S138" s="27"/>
      <c r="T138" s="27"/>
      <c r="U138" s="27"/>
      <c r="V138" s="27"/>
      <c r="W138" s="27"/>
      <c r="X138" s="27"/>
      <c r="Y138" s="27"/>
      <c r="Z138" s="27"/>
      <c r="AA138" s="27"/>
      <c r="AB138" s="27"/>
    </row>
    <row r="139" spans="1:28" s="103" customFormat="1" ht="93.6" x14ac:dyDescent="0.3">
      <c r="A139" s="147" t="s">
        <v>271</v>
      </c>
      <c r="B139" s="54" t="s">
        <v>272</v>
      </c>
      <c r="C139" s="173">
        <f>C130*0.3</f>
        <v>4.5</v>
      </c>
      <c r="D139" s="40" t="s">
        <v>5</v>
      </c>
      <c r="E139" s="199">
        <f>IF(D139="AA",1*C139,IF(D139="A",0.9*C139,IF(D139="BB",0.8*C139,IF(D139="B",0.7*C139,IF(D139="CC",0.6*C139,IF(D139="C",0.5*C139,IF(D139="D",0.3*C139,IF(D139="E",0*C139,"Belum Diisi"))))))))</f>
        <v>4.5</v>
      </c>
      <c r="F139" s="199"/>
      <c r="G139" s="200">
        <f>J139/C139</f>
        <v>1</v>
      </c>
      <c r="H139" s="199"/>
      <c r="I139" s="199"/>
      <c r="J139" s="201">
        <f>AVERAGE(J141:J149)*C139</f>
        <v>4.5</v>
      </c>
      <c r="K139" s="202"/>
      <c r="L139" s="54"/>
      <c r="M139" s="78"/>
      <c r="N139" s="143"/>
      <c r="O139" s="132"/>
      <c r="P139" s="27"/>
      <c r="Q139" s="27"/>
      <c r="R139" s="27"/>
      <c r="S139" s="27"/>
      <c r="T139" s="27"/>
      <c r="U139" s="27"/>
      <c r="V139" s="27"/>
      <c r="W139" s="27"/>
      <c r="X139" s="27"/>
      <c r="Y139" s="27"/>
      <c r="Z139" s="27"/>
      <c r="AA139" s="27"/>
      <c r="AB139" s="27"/>
    </row>
    <row r="140" spans="1:28" s="103" customFormat="1" ht="64.2" customHeight="1" x14ac:dyDescent="0.3">
      <c r="A140" s="150">
        <v>1</v>
      </c>
      <c r="B140" s="406" t="s">
        <v>273</v>
      </c>
      <c r="C140" s="407"/>
      <c r="D140" s="407"/>
      <c r="E140" s="408"/>
      <c r="F140" s="166" t="s">
        <v>274</v>
      </c>
      <c r="G140" s="180"/>
      <c r="H140" s="150" t="s">
        <v>132</v>
      </c>
      <c r="I140" s="160" t="s">
        <v>133</v>
      </c>
      <c r="J140" s="161">
        <f t="shared" ref="J140:J149" si="13">IF(H140="Ya/Tidak",IF(I140="Ya",1,IF(I140="Tidak",0,"Blm Diisi")),IF(H140="A/B/C",IF(I140="A",1,IF(I140="B",0.5,IF(I140="C",0,"Blm Diisi"))),IF(H140="A/B/C/D",IF(I140="A",1,IF(I140="B",0.67,IF(I140="C",0.33,IF(I140="D",0,"Blm Diisi")))),IF(H140="A/B/C/D/E",IF(I140="A",1,IF(I140="B",0.75,IF(I140="C",0.5,IF(I140="D",0.25,IF(I140="E",0,"Blm Diisi"))))),IF(H140="%",IF(I140="","Blm Diisi",I140),IF(H140="Jumlah",IF(I140="","Blm Diisi",""),IF(H140="Rupiah",IF(I140="","Blm Diisi",""),IF(H140="","","-"))))))))</f>
        <v>1</v>
      </c>
      <c r="K140" s="68" t="s">
        <v>219</v>
      </c>
      <c r="L140" s="68" t="s">
        <v>219</v>
      </c>
      <c r="M140" s="158" t="s">
        <v>416</v>
      </c>
      <c r="N140" s="143" t="s">
        <v>417</v>
      </c>
      <c r="O140" s="253" t="s">
        <v>346</v>
      </c>
      <c r="P140" s="27"/>
      <c r="Q140" s="27"/>
      <c r="R140" s="27"/>
      <c r="S140" s="27"/>
      <c r="T140" s="27"/>
      <c r="U140" s="27"/>
      <c r="V140" s="27"/>
      <c r="W140" s="27"/>
      <c r="X140" s="27"/>
      <c r="Y140" s="27"/>
      <c r="Z140" s="27"/>
      <c r="AA140" s="27"/>
      <c r="AB140" s="27"/>
    </row>
    <row r="141" spans="1:28" s="103" customFormat="1" ht="150" x14ac:dyDescent="0.3">
      <c r="A141" s="154">
        <v>2</v>
      </c>
      <c r="B141" s="472" t="s">
        <v>275</v>
      </c>
      <c r="C141" s="407"/>
      <c r="D141" s="407"/>
      <c r="E141" s="408"/>
      <c r="F141" s="205" t="s">
        <v>276</v>
      </c>
      <c r="G141" s="206"/>
      <c r="H141" s="154"/>
      <c r="I141" s="154"/>
      <c r="J141" s="207" t="str">
        <f t="shared" si="13"/>
        <v/>
      </c>
      <c r="K141" s="81" t="s">
        <v>277</v>
      </c>
      <c r="L141" s="81" t="s">
        <v>277</v>
      </c>
      <c r="M141" s="82"/>
      <c r="N141" s="145"/>
      <c r="O141" s="135"/>
      <c r="P141" s="187"/>
      <c r="Q141" s="187"/>
      <c r="R141" s="187"/>
      <c r="S141" s="187"/>
      <c r="T141" s="187"/>
      <c r="U141" s="187"/>
      <c r="V141" s="187"/>
      <c r="W141" s="187"/>
      <c r="X141" s="187"/>
      <c r="Y141" s="187"/>
      <c r="Z141" s="187"/>
      <c r="AA141" s="187"/>
      <c r="AB141" s="187"/>
    </row>
    <row r="142" spans="1:28" s="103" customFormat="1" ht="82.8" customHeight="1" x14ac:dyDescent="0.3">
      <c r="A142" s="150">
        <v>3</v>
      </c>
      <c r="B142" s="406" t="s">
        <v>278</v>
      </c>
      <c r="C142" s="407"/>
      <c r="D142" s="407"/>
      <c r="E142" s="408"/>
      <c r="F142" s="166" t="s">
        <v>279</v>
      </c>
      <c r="G142" s="180"/>
      <c r="H142" s="150" t="s">
        <v>119</v>
      </c>
      <c r="I142" s="160" t="s">
        <v>7</v>
      </c>
      <c r="J142" s="161">
        <f t="shared" si="13"/>
        <v>1</v>
      </c>
      <c r="K142" s="68" t="s">
        <v>280</v>
      </c>
      <c r="L142" s="68" t="s">
        <v>281</v>
      </c>
      <c r="M142" s="158" t="s">
        <v>344</v>
      </c>
      <c r="N142" s="143" t="s">
        <v>345</v>
      </c>
      <c r="O142" s="258" t="s">
        <v>346</v>
      </c>
      <c r="P142" s="27"/>
      <c r="Q142" s="27"/>
      <c r="R142" s="27"/>
      <c r="S142" s="27"/>
      <c r="T142" s="27"/>
      <c r="U142" s="27"/>
      <c r="V142" s="27"/>
      <c r="W142" s="27"/>
      <c r="X142" s="27"/>
      <c r="Y142" s="27"/>
      <c r="Z142" s="27"/>
      <c r="AA142" s="27"/>
      <c r="AB142" s="27"/>
    </row>
    <row r="143" spans="1:28" s="103" customFormat="1" ht="84" customHeight="1" x14ac:dyDescent="0.3">
      <c r="A143" s="150">
        <v>4</v>
      </c>
      <c r="B143" s="468" t="s">
        <v>282</v>
      </c>
      <c r="C143" s="407"/>
      <c r="D143" s="407"/>
      <c r="E143" s="408"/>
      <c r="F143" s="166" t="s">
        <v>283</v>
      </c>
      <c r="G143" s="180"/>
      <c r="H143" s="150" t="s">
        <v>119</v>
      </c>
      <c r="I143" s="160" t="s">
        <v>7</v>
      </c>
      <c r="J143" s="161">
        <f t="shared" si="13"/>
        <v>1</v>
      </c>
      <c r="K143" s="68" t="s">
        <v>219</v>
      </c>
      <c r="L143" s="68" t="s">
        <v>219</v>
      </c>
      <c r="M143" s="158" t="s">
        <v>347</v>
      </c>
      <c r="N143" s="143" t="s">
        <v>345</v>
      </c>
      <c r="O143" s="258" t="s">
        <v>348</v>
      </c>
      <c r="P143" s="27"/>
      <c r="Q143" s="27"/>
      <c r="R143" s="27"/>
      <c r="S143" s="27"/>
      <c r="T143" s="27"/>
      <c r="U143" s="27"/>
      <c r="V143" s="27"/>
      <c r="W143" s="27"/>
      <c r="X143" s="27"/>
      <c r="Y143" s="27"/>
      <c r="Z143" s="27"/>
      <c r="AA143" s="27"/>
      <c r="AB143" s="27"/>
    </row>
    <row r="144" spans="1:28" s="103" customFormat="1" ht="94.8" customHeight="1" x14ac:dyDescent="0.3">
      <c r="A144" s="150">
        <v>5</v>
      </c>
      <c r="B144" s="469" t="s">
        <v>284</v>
      </c>
      <c r="C144" s="407"/>
      <c r="D144" s="407"/>
      <c r="E144" s="408"/>
      <c r="F144" s="166" t="s">
        <v>285</v>
      </c>
      <c r="G144" s="180"/>
      <c r="H144" s="150" t="s">
        <v>119</v>
      </c>
      <c r="I144" s="160" t="s">
        <v>7</v>
      </c>
      <c r="J144" s="161">
        <f t="shared" si="13"/>
        <v>1</v>
      </c>
      <c r="K144" s="68" t="s">
        <v>219</v>
      </c>
      <c r="L144" s="68" t="s">
        <v>219</v>
      </c>
      <c r="M144" s="158" t="s">
        <v>349</v>
      </c>
      <c r="N144" s="143" t="s">
        <v>345</v>
      </c>
      <c r="O144" s="258" t="s">
        <v>351</v>
      </c>
      <c r="P144" s="27"/>
      <c r="Q144" s="27"/>
      <c r="R144" s="27"/>
      <c r="S144" s="27"/>
      <c r="T144" s="27"/>
      <c r="U144" s="27"/>
      <c r="V144" s="27"/>
      <c r="W144" s="27"/>
      <c r="X144" s="27"/>
      <c r="Y144" s="27"/>
      <c r="Z144" s="27"/>
      <c r="AA144" s="27"/>
      <c r="AB144" s="27"/>
    </row>
    <row r="145" spans="1:28" s="103" customFormat="1" ht="103.2" customHeight="1" x14ac:dyDescent="0.3">
      <c r="A145" s="150">
        <v>6</v>
      </c>
      <c r="B145" s="469" t="s">
        <v>286</v>
      </c>
      <c r="C145" s="407"/>
      <c r="D145" s="407"/>
      <c r="E145" s="408"/>
      <c r="F145" s="166" t="s">
        <v>287</v>
      </c>
      <c r="G145" s="180"/>
      <c r="H145" s="150" t="s">
        <v>119</v>
      </c>
      <c r="I145" s="160" t="s">
        <v>7</v>
      </c>
      <c r="J145" s="161">
        <f t="shared" si="13"/>
        <v>1</v>
      </c>
      <c r="K145" s="68" t="s">
        <v>219</v>
      </c>
      <c r="L145" s="68" t="s">
        <v>219</v>
      </c>
      <c r="M145" s="158" t="s">
        <v>350</v>
      </c>
      <c r="N145" s="143" t="s">
        <v>345</v>
      </c>
      <c r="O145" s="159" t="s">
        <v>352</v>
      </c>
      <c r="P145" s="27"/>
      <c r="Q145" s="27"/>
      <c r="R145" s="27"/>
      <c r="S145" s="27"/>
      <c r="T145" s="27"/>
      <c r="U145" s="27"/>
      <c r="V145" s="27"/>
      <c r="W145" s="27"/>
      <c r="X145" s="27"/>
      <c r="Y145" s="27"/>
      <c r="Z145" s="27"/>
      <c r="AA145" s="27"/>
      <c r="AB145" s="27"/>
    </row>
    <row r="146" spans="1:28" s="103" customFormat="1" ht="124.2" customHeight="1" x14ac:dyDescent="0.3">
      <c r="A146" s="150">
        <v>7</v>
      </c>
      <c r="B146" s="469" t="s">
        <v>288</v>
      </c>
      <c r="C146" s="407"/>
      <c r="D146" s="407"/>
      <c r="E146" s="408"/>
      <c r="F146" s="166" t="s">
        <v>289</v>
      </c>
      <c r="G146" s="180"/>
      <c r="H146" s="150" t="s">
        <v>119</v>
      </c>
      <c r="I146" s="160" t="s">
        <v>7</v>
      </c>
      <c r="J146" s="161">
        <f t="shared" si="13"/>
        <v>1</v>
      </c>
      <c r="K146" s="68" t="s">
        <v>219</v>
      </c>
      <c r="L146" s="68" t="s">
        <v>219</v>
      </c>
      <c r="M146" s="158" t="s">
        <v>354</v>
      </c>
      <c r="N146" s="143" t="s">
        <v>345</v>
      </c>
      <c r="O146" s="159" t="s">
        <v>353</v>
      </c>
      <c r="P146" s="27"/>
      <c r="Q146" s="27"/>
      <c r="R146" s="27"/>
      <c r="S146" s="27"/>
      <c r="T146" s="27"/>
      <c r="U146" s="27"/>
      <c r="V146" s="27"/>
      <c r="W146" s="27"/>
      <c r="X146" s="27"/>
      <c r="Y146" s="27"/>
      <c r="Z146" s="27"/>
      <c r="AA146" s="27"/>
      <c r="AB146" s="27"/>
    </row>
    <row r="147" spans="1:28" s="103" customFormat="1" ht="88.2" customHeight="1" x14ac:dyDescent="0.3">
      <c r="A147" s="150">
        <v>8</v>
      </c>
      <c r="B147" s="467" t="s">
        <v>290</v>
      </c>
      <c r="C147" s="407"/>
      <c r="D147" s="407"/>
      <c r="E147" s="408"/>
      <c r="F147" s="166" t="s">
        <v>291</v>
      </c>
      <c r="G147" s="180"/>
      <c r="H147" s="150" t="s">
        <v>119</v>
      </c>
      <c r="I147" s="160" t="s">
        <v>7</v>
      </c>
      <c r="J147" s="161">
        <f t="shared" si="13"/>
        <v>1</v>
      </c>
      <c r="K147" s="68" t="s">
        <v>219</v>
      </c>
      <c r="L147" s="68" t="s">
        <v>219</v>
      </c>
      <c r="M147" s="158" t="s">
        <v>356</v>
      </c>
      <c r="N147" s="143" t="s">
        <v>345</v>
      </c>
      <c r="O147" s="258" t="s">
        <v>355</v>
      </c>
      <c r="P147" s="27"/>
      <c r="Q147" s="27"/>
      <c r="R147" s="27"/>
      <c r="S147" s="27"/>
      <c r="T147" s="27"/>
      <c r="U147" s="27"/>
      <c r="V147" s="27"/>
      <c r="W147" s="27"/>
      <c r="X147" s="27"/>
      <c r="Y147" s="27"/>
      <c r="Z147" s="27"/>
      <c r="AA147" s="27"/>
      <c r="AB147" s="27"/>
    </row>
    <row r="148" spans="1:28" s="103" customFormat="1" ht="94.2" customHeight="1" x14ac:dyDescent="0.3">
      <c r="A148" s="150">
        <v>9</v>
      </c>
      <c r="B148" s="469" t="s">
        <v>292</v>
      </c>
      <c r="C148" s="407"/>
      <c r="D148" s="407"/>
      <c r="E148" s="408"/>
      <c r="F148" s="166" t="s">
        <v>293</v>
      </c>
      <c r="G148" s="180"/>
      <c r="H148" s="150" t="s">
        <v>119</v>
      </c>
      <c r="I148" s="160" t="s">
        <v>7</v>
      </c>
      <c r="J148" s="161">
        <f t="shared" si="13"/>
        <v>1</v>
      </c>
      <c r="K148" s="68" t="s">
        <v>219</v>
      </c>
      <c r="L148" s="68" t="s">
        <v>219</v>
      </c>
      <c r="M148" s="158" t="s">
        <v>357</v>
      </c>
      <c r="N148" s="143" t="s">
        <v>345</v>
      </c>
      <c r="O148" s="159" t="s">
        <v>358</v>
      </c>
      <c r="P148" s="27"/>
      <c r="Q148" s="27"/>
      <c r="R148" s="27"/>
      <c r="S148" s="27"/>
      <c r="T148" s="27"/>
      <c r="U148" s="27"/>
      <c r="V148" s="27"/>
      <c r="W148" s="27"/>
      <c r="X148" s="27"/>
      <c r="Y148" s="27"/>
      <c r="Z148" s="27"/>
      <c r="AA148" s="27"/>
      <c r="AB148" s="27"/>
    </row>
    <row r="149" spans="1:28" s="103" customFormat="1" ht="135" x14ac:dyDescent="0.3">
      <c r="A149" s="150">
        <v>10</v>
      </c>
      <c r="B149" s="469" t="s">
        <v>294</v>
      </c>
      <c r="C149" s="407"/>
      <c r="D149" s="407"/>
      <c r="E149" s="408"/>
      <c r="F149" s="166" t="s">
        <v>295</v>
      </c>
      <c r="G149" s="180"/>
      <c r="H149" s="150" t="s">
        <v>119</v>
      </c>
      <c r="I149" s="160" t="s">
        <v>7</v>
      </c>
      <c r="J149" s="161">
        <f t="shared" si="13"/>
        <v>1</v>
      </c>
      <c r="K149" s="68" t="s">
        <v>219</v>
      </c>
      <c r="L149" s="68" t="s">
        <v>219</v>
      </c>
      <c r="M149" s="158" t="s">
        <v>360</v>
      </c>
      <c r="N149" s="143" t="s">
        <v>345</v>
      </c>
      <c r="O149" s="159" t="s">
        <v>359</v>
      </c>
      <c r="P149" s="27"/>
      <c r="Q149" s="27"/>
      <c r="R149" s="27"/>
      <c r="S149" s="27"/>
      <c r="T149" s="27"/>
      <c r="U149" s="27"/>
      <c r="V149" s="27"/>
      <c r="W149" s="27"/>
      <c r="X149" s="27"/>
      <c r="Y149" s="27"/>
      <c r="Z149" s="27"/>
      <c r="AA149" s="27"/>
      <c r="AB149" s="27"/>
    </row>
    <row r="150" spans="1:28" s="103" customFormat="1" ht="67.2" customHeight="1" x14ac:dyDescent="0.3">
      <c r="A150" s="147" t="s">
        <v>296</v>
      </c>
      <c r="B150" s="54" t="s">
        <v>297</v>
      </c>
      <c r="C150" s="173">
        <f>C130*0.5</f>
        <v>7.5</v>
      </c>
      <c r="D150" s="40" t="s">
        <v>5</v>
      </c>
      <c r="E150" s="199">
        <f>IF(D150="AA",1*C150,IF(D150="A",0.9*C150,IF(D150="BB",0.8*C150,IF(D150="B",0.7*C150,IF(D150="CC",0.6*C150,IF(D150="C",0.5*C150,IF(D150="D",0.3*C150,IF(D150="E",0*C150,"Belum Diisi"))))))))</f>
        <v>7.5</v>
      </c>
      <c r="F150" s="199"/>
      <c r="G150" s="200">
        <f>J150/C150</f>
        <v>1</v>
      </c>
      <c r="H150" s="199"/>
      <c r="I150" s="199"/>
      <c r="J150" s="199">
        <f>AVERAGE(J151:J173)*C150</f>
        <v>7.5</v>
      </c>
      <c r="K150" s="202"/>
      <c r="L150" s="54"/>
      <c r="M150" s="301"/>
      <c r="N150" s="143"/>
      <c r="O150" s="132"/>
      <c r="P150" s="27"/>
      <c r="Q150" s="27"/>
      <c r="R150" s="27"/>
      <c r="S150" s="27"/>
      <c r="T150" s="27"/>
      <c r="U150" s="27"/>
      <c r="V150" s="27"/>
      <c r="W150" s="27"/>
      <c r="X150" s="27"/>
      <c r="Y150" s="27"/>
      <c r="Z150" s="27"/>
      <c r="AA150" s="27"/>
      <c r="AB150" s="27"/>
    </row>
    <row r="151" spans="1:28" s="103" customFormat="1" ht="85.2" customHeight="1" x14ac:dyDescent="0.3">
      <c r="A151" s="352">
        <v>1</v>
      </c>
      <c r="B151" s="379" t="s">
        <v>298</v>
      </c>
      <c r="C151" s="380"/>
      <c r="D151" s="380"/>
      <c r="E151" s="381"/>
      <c r="F151" s="166" t="s">
        <v>299</v>
      </c>
      <c r="G151" s="361"/>
      <c r="H151" s="352" t="s">
        <v>132</v>
      </c>
      <c r="I151" s="352" t="s">
        <v>133</v>
      </c>
      <c r="J151" s="358">
        <f t="shared" ref="J151:J173" si="14">IF(H151="Ya/Tidak",IF(I151="Ya",1,IF(I151="Tidak",0,"Blm Diisi")),IF(H151="A/B/C",IF(I151="A",1,IF(I151="B",0.5,IF(I151="C",0,"Blm Diisi"))),IF(H151="A/B/C/D",IF(I151="A",1,IF(I151="B",0.67,IF(I151="C",0.33,IF(I151="D",0,"Blm Diisi")))),IF(H151="A/B/C/D/E",IF(I151="A",1,IF(I151="B",0.75,IF(I151="C",0.5,IF(I151="D",0.25,IF(I151="E",0,"Blm Diisi"))))),IF(H151="%",IF(I151="","Blm Diisi",I151),IF(H151="Jumlah",IF(I151="","Blm Diisi",""),IF(H151="Rupiah",IF(I151="","Blm Diisi",""),IF(H151="","","-"))))))))</f>
        <v>1</v>
      </c>
      <c r="K151" s="68" t="s">
        <v>300</v>
      </c>
      <c r="L151" s="379" t="s">
        <v>300</v>
      </c>
      <c r="M151" s="452" t="s">
        <v>472</v>
      </c>
      <c r="N151" s="163" t="s">
        <v>446</v>
      </c>
      <c r="O151" s="162" t="s">
        <v>451</v>
      </c>
      <c r="P151" s="27"/>
      <c r="Q151" s="27"/>
      <c r="R151" s="27"/>
      <c r="S151" s="27"/>
      <c r="T151" s="27"/>
      <c r="U151" s="27"/>
      <c r="V151" s="27"/>
      <c r="W151" s="27"/>
      <c r="X151" s="27"/>
      <c r="Y151" s="27"/>
      <c r="Z151" s="27"/>
      <c r="AA151" s="27"/>
      <c r="AB151" s="27"/>
    </row>
    <row r="152" spans="1:28" s="103" customFormat="1" ht="85.2" customHeight="1" x14ac:dyDescent="0.3">
      <c r="A152" s="353"/>
      <c r="B152" s="382"/>
      <c r="C152" s="383"/>
      <c r="D152" s="383"/>
      <c r="E152" s="384"/>
      <c r="F152" s="166"/>
      <c r="G152" s="362"/>
      <c r="H152" s="360"/>
      <c r="I152" s="353"/>
      <c r="J152" s="375"/>
      <c r="K152" s="68"/>
      <c r="L152" s="382"/>
      <c r="M152" s="452"/>
      <c r="N152" s="163" t="s">
        <v>447</v>
      </c>
      <c r="O152" s="162" t="s">
        <v>450</v>
      </c>
      <c r="P152" s="27"/>
      <c r="Q152" s="27"/>
      <c r="R152" s="27"/>
      <c r="S152" s="27"/>
      <c r="T152" s="27"/>
      <c r="U152" s="27"/>
      <c r="V152" s="27"/>
      <c r="W152" s="27"/>
      <c r="X152" s="27"/>
      <c r="Y152" s="27"/>
      <c r="Z152" s="27"/>
      <c r="AA152" s="27"/>
      <c r="AB152" s="27"/>
    </row>
    <row r="153" spans="1:28" s="103" customFormat="1" ht="90.6" customHeight="1" x14ac:dyDescent="0.3">
      <c r="A153" s="352">
        <v>2</v>
      </c>
      <c r="B153" s="363" t="s">
        <v>301</v>
      </c>
      <c r="C153" s="364"/>
      <c r="D153" s="364"/>
      <c r="E153" s="365"/>
      <c r="F153" s="166" t="s">
        <v>302</v>
      </c>
      <c r="G153" s="361"/>
      <c r="H153" s="352" t="s">
        <v>119</v>
      </c>
      <c r="I153" s="352" t="s">
        <v>7</v>
      </c>
      <c r="J153" s="358">
        <f t="shared" si="14"/>
        <v>1</v>
      </c>
      <c r="K153" s="75" t="s">
        <v>219</v>
      </c>
      <c r="L153" s="356" t="s">
        <v>219</v>
      </c>
      <c r="M153" s="354" t="s">
        <v>408</v>
      </c>
      <c r="N153" s="245" t="s">
        <v>409</v>
      </c>
      <c r="O153" s="159" t="s">
        <v>452</v>
      </c>
      <c r="P153" s="27"/>
      <c r="Q153" s="27"/>
      <c r="R153" s="27"/>
      <c r="S153" s="27"/>
      <c r="T153" s="27"/>
      <c r="U153" s="27"/>
      <c r="V153" s="27"/>
      <c r="W153" s="27"/>
      <c r="X153" s="27"/>
      <c r="Y153" s="27"/>
      <c r="Z153" s="27"/>
      <c r="AA153" s="27"/>
      <c r="AB153" s="27"/>
    </row>
    <row r="154" spans="1:28" s="103" customFormat="1" ht="84.6" customHeight="1" x14ac:dyDescent="0.3">
      <c r="A154" s="360"/>
      <c r="B154" s="366"/>
      <c r="C154" s="367"/>
      <c r="D154" s="367"/>
      <c r="E154" s="368"/>
      <c r="F154" s="225"/>
      <c r="G154" s="362"/>
      <c r="H154" s="360"/>
      <c r="I154" s="360"/>
      <c r="J154" s="359"/>
      <c r="K154" s="75"/>
      <c r="L154" s="357"/>
      <c r="M154" s="355"/>
      <c r="N154" s="245" t="s">
        <v>473</v>
      </c>
      <c r="O154" s="159" t="s">
        <v>487</v>
      </c>
      <c r="P154" s="27"/>
      <c r="Q154" s="27"/>
      <c r="R154" s="27"/>
      <c r="S154" s="27"/>
      <c r="T154" s="27"/>
      <c r="U154" s="27"/>
      <c r="V154" s="27"/>
      <c r="W154" s="27"/>
      <c r="X154" s="27"/>
      <c r="Y154" s="27"/>
      <c r="Z154" s="27"/>
      <c r="AA154" s="27"/>
      <c r="AB154" s="27"/>
    </row>
    <row r="155" spans="1:28" s="103" customFormat="1" ht="79.8" customHeight="1" x14ac:dyDescent="0.3">
      <c r="A155" s="352">
        <v>3</v>
      </c>
      <c r="B155" s="363" t="s">
        <v>303</v>
      </c>
      <c r="C155" s="364"/>
      <c r="D155" s="364"/>
      <c r="E155" s="365"/>
      <c r="F155" s="456" t="s">
        <v>304</v>
      </c>
      <c r="G155" s="361"/>
      <c r="H155" s="352" t="s">
        <v>132</v>
      </c>
      <c r="I155" s="352" t="s">
        <v>133</v>
      </c>
      <c r="J155" s="358">
        <f t="shared" si="14"/>
        <v>1</v>
      </c>
      <c r="K155" s="75" t="s">
        <v>219</v>
      </c>
      <c r="L155" s="453" t="s">
        <v>219</v>
      </c>
      <c r="M155" s="371" t="s">
        <v>474</v>
      </c>
      <c r="N155" s="163" t="s">
        <v>446</v>
      </c>
      <c r="O155" s="162" t="s">
        <v>451</v>
      </c>
      <c r="P155" s="27"/>
      <c r="Q155" s="27"/>
      <c r="R155" s="27"/>
      <c r="S155" s="27"/>
      <c r="T155" s="27"/>
      <c r="U155" s="27"/>
      <c r="V155" s="27"/>
      <c r="W155" s="27"/>
      <c r="X155" s="27"/>
      <c r="Y155" s="27"/>
      <c r="Z155" s="27"/>
      <c r="AA155" s="27"/>
      <c r="AB155" s="27"/>
    </row>
    <row r="156" spans="1:28" s="103" customFormat="1" ht="79.8" customHeight="1" x14ac:dyDescent="0.3">
      <c r="A156" s="353"/>
      <c r="B156" s="395"/>
      <c r="C156" s="396"/>
      <c r="D156" s="396"/>
      <c r="E156" s="397"/>
      <c r="F156" s="373"/>
      <c r="G156" s="447"/>
      <c r="H156" s="353"/>
      <c r="I156" s="353"/>
      <c r="J156" s="375"/>
      <c r="K156" s="75"/>
      <c r="L156" s="454"/>
      <c r="M156" s="354"/>
      <c r="N156" s="163" t="s">
        <v>447</v>
      </c>
      <c r="O156" s="162" t="s">
        <v>450</v>
      </c>
      <c r="P156" s="27"/>
      <c r="Q156" s="27"/>
      <c r="R156" s="27"/>
      <c r="S156" s="27"/>
      <c r="T156" s="27"/>
      <c r="U156" s="27"/>
      <c r="V156" s="27"/>
      <c r="W156" s="27"/>
      <c r="X156" s="27"/>
      <c r="Y156" s="27"/>
      <c r="Z156" s="27"/>
      <c r="AA156" s="27"/>
      <c r="AB156" s="27"/>
    </row>
    <row r="157" spans="1:28" s="103" customFormat="1" ht="79.8" customHeight="1" x14ac:dyDescent="0.3">
      <c r="A157" s="353"/>
      <c r="B157" s="395"/>
      <c r="C157" s="396"/>
      <c r="D157" s="396"/>
      <c r="E157" s="397"/>
      <c r="F157" s="373"/>
      <c r="G157" s="447"/>
      <c r="H157" s="353"/>
      <c r="I157" s="353"/>
      <c r="J157" s="375"/>
      <c r="K157" s="75"/>
      <c r="L157" s="454"/>
      <c r="M157" s="354"/>
      <c r="N157" s="163" t="s">
        <v>449</v>
      </c>
      <c r="O157" s="322" t="s">
        <v>435</v>
      </c>
      <c r="P157" s="27"/>
      <c r="Q157" s="27"/>
      <c r="R157" s="27"/>
      <c r="S157" s="27"/>
      <c r="T157" s="27"/>
      <c r="U157" s="27"/>
      <c r="V157" s="27"/>
      <c r="W157" s="27"/>
      <c r="X157" s="27"/>
      <c r="Y157" s="27"/>
      <c r="Z157" s="27"/>
      <c r="AA157" s="27"/>
      <c r="AB157" s="27"/>
    </row>
    <row r="158" spans="1:28" s="103" customFormat="1" ht="66.599999999999994" customHeight="1" x14ac:dyDescent="0.3">
      <c r="A158" s="353"/>
      <c r="B158" s="395"/>
      <c r="C158" s="396"/>
      <c r="D158" s="396"/>
      <c r="E158" s="397"/>
      <c r="F158" s="373"/>
      <c r="G158" s="447"/>
      <c r="H158" s="353"/>
      <c r="I158" s="353"/>
      <c r="J158" s="375"/>
      <c r="K158" s="75"/>
      <c r="L158" s="454"/>
      <c r="M158" s="354"/>
      <c r="N158" s="163" t="s">
        <v>475</v>
      </c>
      <c r="O158" s="254" t="s">
        <v>435</v>
      </c>
      <c r="P158" s="27"/>
      <c r="Q158" s="27"/>
      <c r="R158" s="27"/>
      <c r="S158" s="27"/>
      <c r="T158" s="27"/>
      <c r="U158" s="27"/>
      <c r="V158" s="27"/>
      <c r="W158" s="27"/>
      <c r="X158" s="27"/>
      <c r="Y158" s="27"/>
      <c r="Z158" s="27"/>
      <c r="AA158" s="27"/>
      <c r="AB158" s="27"/>
    </row>
    <row r="159" spans="1:28" s="103" customFormat="1" ht="79.8" customHeight="1" x14ac:dyDescent="0.3">
      <c r="A159" s="360"/>
      <c r="B159" s="366"/>
      <c r="C159" s="367"/>
      <c r="D159" s="367"/>
      <c r="E159" s="368"/>
      <c r="F159" s="374"/>
      <c r="G159" s="362"/>
      <c r="H159" s="360"/>
      <c r="I159" s="360"/>
      <c r="J159" s="359"/>
      <c r="K159" s="75"/>
      <c r="L159" s="455"/>
      <c r="M159" s="355"/>
      <c r="N159" s="163" t="s">
        <v>410</v>
      </c>
      <c r="O159" s="324" t="s">
        <v>407</v>
      </c>
      <c r="P159" s="27"/>
      <c r="Q159" s="27"/>
      <c r="R159" s="27"/>
      <c r="S159" s="27"/>
      <c r="T159" s="27"/>
      <c r="U159" s="27"/>
      <c r="V159" s="27"/>
      <c r="W159" s="27"/>
      <c r="X159" s="27"/>
      <c r="Y159" s="27"/>
      <c r="Z159" s="27"/>
      <c r="AA159" s="27"/>
      <c r="AB159" s="27"/>
    </row>
    <row r="160" spans="1:28" s="103" customFormat="1" ht="61.8" customHeight="1" x14ac:dyDescent="0.3">
      <c r="A160" s="352">
        <v>4</v>
      </c>
      <c r="B160" s="363" t="s">
        <v>305</v>
      </c>
      <c r="C160" s="364"/>
      <c r="D160" s="364"/>
      <c r="E160" s="365"/>
      <c r="F160" s="372" t="s">
        <v>306</v>
      </c>
      <c r="G160" s="361"/>
      <c r="H160" s="352" t="s">
        <v>132</v>
      </c>
      <c r="I160" s="352" t="s">
        <v>133</v>
      </c>
      <c r="J160" s="358">
        <f t="shared" si="14"/>
        <v>1</v>
      </c>
      <c r="K160" s="75" t="s">
        <v>219</v>
      </c>
      <c r="L160" s="248" t="s">
        <v>219</v>
      </c>
      <c r="M160" s="371" t="s">
        <v>305</v>
      </c>
      <c r="N160" s="163" t="s">
        <v>446</v>
      </c>
      <c r="O160" s="162" t="s">
        <v>451</v>
      </c>
      <c r="P160" s="27"/>
      <c r="Q160" s="27"/>
      <c r="R160" s="27"/>
      <c r="S160" s="27"/>
      <c r="T160" s="27"/>
      <c r="U160" s="27"/>
      <c r="V160" s="27"/>
      <c r="W160" s="27"/>
      <c r="X160" s="27"/>
      <c r="Y160" s="27"/>
      <c r="Z160" s="27"/>
      <c r="AA160" s="27"/>
      <c r="AB160" s="27"/>
    </row>
    <row r="161" spans="1:28" s="103" customFormat="1" ht="61.8" customHeight="1" x14ac:dyDescent="0.3">
      <c r="A161" s="353"/>
      <c r="B161" s="395"/>
      <c r="C161" s="396"/>
      <c r="D161" s="396"/>
      <c r="E161" s="397"/>
      <c r="F161" s="373"/>
      <c r="G161" s="447"/>
      <c r="H161" s="353"/>
      <c r="I161" s="353"/>
      <c r="J161" s="375"/>
      <c r="K161" s="75"/>
      <c r="L161" s="249"/>
      <c r="M161" s="354"/>
      <c r="N161" s="163" t="s">
        <v>447</v>
      </c>
      <c r="O161" s="162" t="s">
        <v>450</v>
      </c>
      <c r="P161" s="27"/>
      <c r="Q161" s="27"/>
      <c r="R161" s="27"/>
      <c r="S161" s="27"/>
      <c r="T161" s="27"/>
      <c r="U161" s="27"/>
      <c r="V161" s="27"/>
      <c r="W161" s="27"/>
      <c r="X161" s="27"/>
      <c r="Y161" s="27"/>
      <c r="Z161" s="27"/>
      <c r="AA161" s="27"/>
      <c r="AB161" s="27"/>
    </row>
    <row r="162" spans="1:28" s="103" customFormat="1" ht="61.8" customHeight="1" x14ac:dyDescent="0.3">
      <c r="A162" s="353"/>
      <c r="B162" s="395"/>
      <c r="C162" s="396"/>
      <c r="D162" s="396"/>
      <c r="E162" s="397"/>
      <c r="F162" s="373"/>
      <c r="G162" s="447"/>
      <c r="H162" s="353"/>
      <c r="I162" s="353"/>
      <c r="J162" s="375"/>
      <c r="K162" s="75"/>
      <c r="L162" s="249"/>
      <c r="M162" s="354"/>
      <c r="N162" s="163" t="s">
        <v>449</v>
      </c>
      <c r="O162" s="322" t="s">
        <v>435</v>
      </c>
      <c r="P162" s="27"/>
      <c r="Q162" s="27"/>
      <c r="R162" s="27"/>
      <c r="S162" s="27"/>
      <c r="T162" s="27"/>
      <c r="U162" s="27"/>
      <c r="V162" s="27"/>
      <c r="W162" s="27"/>
      <c r="X162" s="27"/>
      <c r="Y162" s="27"/>
      <c r="Z162" s="27"/>
      <c r="AA162" s="27"/>
      <c r="AB162" s="27"/>
    </row>
    <row r="163" spans="1:28" s="103" customFormat="1" ht="61.8" customHeight="1" x14ac:dyDescent="0.3">
      <c r="A163" s="353"/>
      <c r="B163" s="395"/>
      <c r="C163" s="396"/>
      <c r="D163" s="396"/>
      <c r="E163" s="397"/>
      <c r="F163" s="373"/>
      <c r="G163" s="447"/>
      <c r="H163" s="353"/>
      <c r="I163" s="353"/>
      <c r="J163" s="375"/>
      <c r="K163" s="75"/>
      <c r="L163" s="249"/>
      <c r="M163" s="354"/>
      <c r="N163" s="163" t="s">
        <v>475</v>
      </c>
      <c r="O163" s="254" t="s">
        <v>435</v>
      </c>
      <c r="P163" s="27"/>
      <c r="Q163" s="27"/>
      <c r="R163" s="27"/>
      <c r="S163" s="27"/>
      <c r="T163" s="27"/>
      <c r="U163" s="27"/>
      <c r="V163" s="27"/>
      <c r="W163" s="27"/>
      <c r="X163" s="27"/>
      <c r="Y163" s="27"/>
      <c r="Z163" s="27"/>
      <c r="AA163" s="27"/>
      <c r="AB163" s="27"/>
    </row>
    <row r="164" spans="1:28" s="103" customFormat="1" ht="61.8" customHeight="1" x14ac:dyDescent="0.3">
      <c r="A164" s="360"/>
      <c r="B164" s="366"/>
      <c r="C164" s="367"/>
      <c r="D164" s="367"/>
      <c r="E164" s="368"/>
      <c r="F164" s="374"/>
      <c r="G164" s="362"/>
      <c r="H164" s="360"/>
      <c r="I164" s="360"/>
      <c r="J164" s="359"/>
      <c r="K164" s="75"/>
      <c r="L164" s="250"/>
      <c r="M164" s="355"/>
      <c r="N164" s="163" t="s">
        <v>410</v>
      </c>
      <c r="O164" s="324" t="s">
        <v>407</v>
      </c>
      <c r="P164" s="27"/>
      <c r="Q164" s="27"/>
      <c r="R164" s="27"/>
      <c r="S164" s="27"/>
      <c r="T164" s="27"/>
      <c r="U164" s="27"/>
      <c r="V164" s="27"/>
      <c r="W164" s="27"/>
      <c r="X164" s="27"/>
      <c r="Y164" s="27"/>
      <c r="Z164" s="27"/>
      <c r="AA164" s="27"/>
      <c r="AB164" s="27"/>
    </row>
    <row r="165" spans="1:28" s="103" customFormat="1" ht="70.2" customHeight="1" x14ac:dyDescent="0.3">
      <c r="A165" s="352">
        <v>5</v>
      </c>
      <c r="B165" s="379" t="s">
        <v>307</v>
      </c>
      <c r="C165" s="380"/>
      <c r="D165" s="380"/>
      <c r="E165" s="381"/>
      <c r="F165" s="372" t="s">
        <v>308</v>
      </c>
      <c r="G165" s="361"/>
      <c r="H165" s="352" t="s">
        <v>132</v>
      </c>
      <c r="I165" s="352" t="s">
        <v>133</v>
      </c>
      <c r="J165" s="358">
        <f t="shared" si="14"/>
        <v>1</v>
      </c>
      <c r="K165" s="75" t="s">
        <v>219</v>
      </c>
      <c r="L165" s="356" t="s">
        <v>219</v>
      </c>
      <c r="M165" s="371" t="s">
        <v>411</v>
      </c>
      <c r="N165" s="163" t="s">
        <v>449</v>
      </c>
      <c r="O165" s="322" t="s">
        <v>435</v>
      </c>
      <c r="P165" s="27"/>
      <c r="Q165" s="27"/>
      <c r="R165" s="27"/>
      <c r="S165" s="27"/>
      <c r="T165" s="27"/>
      <c r="U165" s="27"/>
      <c r="V165" s="27"/>
      <c r="W165" s="27"/>
      <c r="X165" s="27"/>
      <c r="Y165" s="27"/>
      <c r="Z165" s="27"/>
      <c r="AA165" s="27"/>
      <c r="AB165" s="27"/>
    </row>
    <row r="166" spans="1:28" s="103" customFormat="1" ht="70.2" customHeight="1" x14ac:dyDescent="0.3">
      <c r="A166" s="353"/>
      <c r="B166" s="382"/>
      <c r="C166" s="383"/>
      <c r="D166" s="383"/>
      <c r="E166" s="384"/>
      <c r="F166" s="373"/>
      <c r="G166" s="447"/>
      <c r="H166" s="353"/>
      <c r="I166" s="353"/>
      <c r="J166" s="375"/>
      <c r="K166" s="75"/>
      <c r="L166" s="446"/>
      <c r="M166" s="354"/>
      <c r="N166" s="163" t="s">
        <v>475</v>
      </c>
      <c r="O166" s="254" t="s">
        <v>435</v>
      </c>
      <c r="P166" s="27"/>
      <c r="Q166" s="27"/>
      <c r="R166" s="27"/>
      <c r="S166" s="27"/>
      <c r="T166" s="27"/>
      <c r="U166" s="27"/>
      <c r="V166" s="27"/>
      <c r="W166" s="27"/>
      <c r="X166" s="27"/>
      <c r="Y166" s="27"/>
      <c r="Z166" s="27"/>
      <c r="AA166" s="27"/>
      <c r="AB166" s="27"/>
    </row>
    <row r="167" spans="1:28" s="103" customFormat="1" ht="70.2" customHeight="1" x14ac:dyDescent="0.3">
      <c r="A167" s="353"/>
      <c r="B167" s="382"/>
      <c r="C167" s="383"/>
      <c r="D167" s="383"/>
      <c r="E167" s="384"/>
      <c r="F167" s="373"/>
      <c r="G167" s="447"/>
      <c r="H167" s="353"/>
      <c r="I167" s="353"/>
      <c r="J167" s="375"/>
      <c r="K167" s="75"/>
      <c r="L167" s="446"/>
      <c r="M167" s="354"/>
      <c r="N167" s="163" t="s">
        <v>410</v>
      </c>
      <c r="O167" s="159" t="s">
        <v>407</v>
      </c>
      <c r="P167" s="27"/>
      <c r="Q167" s="27"/>
      <c r="R167" s="27"/>
      <c r="S167" s="27"/>
      <c r="T167" s="27"/>
      <c r="U167" s="27"/>
      <c r="V167" s="27"/>
      <c r="W167" s="27"/>
      <c r="X167" s="27"/>
      <c r="Y167" s="27"/>
      <c r="Z167" s="27"/>
      <c r="AA167" s="27"/>
      <c r="AB167" s="27"/>
    </row>
    <row r="168" spans="1:28" s="103" customFormat="1" ht="70.2" customHeight="1" x14ac:dyDescent="0.3">
      <c r="A168" s="353"/>
      <c r="B168" s="382"/>
      <c r="C168" s="383"/>
      <c r="D168" s="383"/>
      <c r="E168" s="384"/>
      <c r="F168" s="373"/>
      <c r="G168" s="447"/>
      <c r="H168" s="353"/>
      <c r="I168" s="353"/>
      <c r="J168" s="375"/>
      <c r="K168" s="75"/>
      <c r="L168" s="446"/>
      <c r="M168" s="354"/>
      <c r="N168" s="163" t="s">
        <v>461</v>
      </c>
      <c r="O168" s="324" t="s">
        <v>452</v>
      </c>
      <c r="P168" s="27"/>
      <c r="Q168" s="27"/>
      <c r="R168" s="27"/>
      <c r="S168" s="27"/>
      <c r="T168" s="27"/>
      <c r="U168" s="27"/>
      <c r="V168" s="27"/>
      <c r="W168" s="27"/>
      <c r="X168" s="27"/>
      <c r="Y168" s="27"/>
      <c r="Z168" s="27"/>
      <c r="AA168" s="27"/>
      <c r="AB168" s="27"/>
    </row>
    <row r="169" spans="1:28" s="103" customFormat="1" ht="87.6" customHeight="1" x14ac:dyDescent="0.3">
      <c r="A169" s="352">
        <v>6</v>
      </c>
      <c r="B169" s="363" t="s">
        <v>309</v>
      </c>
      <c r="C169" s="364"/>
      <c r="D169" s="364"/>
      <c r="E169" s="365"/>
      <c r="F169" s="166" t="s">
        <v>310</v>
      </c>
      <c r="G169" s="361"/>
      <c r="H169" s="352" t="s">
        <v>132</v>
      </c>
      <c r="I169" s="352" t="s">
        <v>133</v>
      </c>
      <c r="J169" s="358">
        <f>IF(H169="Ya/Tidak",IF(I169="Ya",1,IF(I169="Tidak",0,"Blm Diisi")),IF(H169="A/B/C",IF(I169="A",1,IF(I169="B",0.5,IF(I169="C",0,"Blm Diisi"))),IF(H169="A/B/C/D",IF(I169="A",1,IF(I169="B",0.67,IF(I169="C",0.33,IF(I169="D",0,"Blm Diisi")))),IF(H169="A/B/C/D/E",IF(I169="A",1,IF(I169="B",0.75,IF(I169="C",0.5,IF(I169="D",0.25,IF(I169="E",0,"Blm Diisi"))))),IF(H169="%",IF(I169="","Blm Diisi",I169),IF(H169="Jumlah",IF(I169="","Blm Diisi",""),IF(H169="Rupiah",IF(I169="","Blm Diisi",""),IF(H169="","","-"))))))))</f>
        <v>1</v>
      </c>
      <c r="K169" s="75" t="s">
        <v>219</v>
      </c>
      <c r="L169" s="356" t="s">
        <v>219</v>
      </c>
      <c r="M169" s="371" t="s">
        <v>309</v>
      </c>
      <c r="N169" s="163" t="s">
        <v>449</v>
      </c>
      <c r="O169" s="322" t="s">
        <v>435</v>
      </c>
      <c r="P169" s="27"/>
      <c r="Q169" s="27"/>
      <c r="R169" s="27"/>
      <c r="S169" s="27"/>
      <c r="T169" s="27"/>
      <c r="U169" s="27"/>
      <c r="V169" s="27"/>
      <c r="W169" s="27"/>
      <c r="X169" s="27"/>
      <c r="Y169" s="27"/>
      <c r="Z169" s="27"/>
      <c r="AA169" s="27"/>
      <c r="AB169" s="27"/>
    </row>
    <row r="170" spans="1:28" s="103" customFormat="1" ht="87.6" customHeight="1" x14ac:dyDescent="0.3">
      <c r="A170" s="353"/>
      <c r="B170" s="395"/>
      <c r="C170" s="396"/>
      <c r="D170" s="396"/>
      <c r="E170" s="397"/>
      <c r="F170" s="166"/>
      <c r="G170" s="447"/>
      <c r="H170" s="353"/>
      <c r="I170" s="353"/>
      <c r="J170" s="375"/>
      <c r="K170" s="75"/>
      <c r="L170" s="446"/>
      <c r="M170" s="354"/>
      <c r="N170" s="163" t="s">
        <v>475</v>
      </c>
      <c r="O170" s="254" t="s">
        <v>435</v>
      </c>
      <c r="P170" s="27"/>
      <c r="Q170" s="27"/>
      <c r="R170" s="27"/>
      <c r="S170" s="27"/>
      <c r="T170" s="27"/>
      <c r="U170" s="27"/>
      <c r="V170" s="27"/>
      <c r="W170" s="27"/>
      <c r="X170" s="27"/>
      <c r="Y170" s="27"/>
      <c r="Z170" s="27"/>
      <c r="AA170" s="27"/>
      <c r="AB170" s="27"/>
    </row>
    <row r="171" spans="1:28" s="103" customFormat="1" ht="87.6" customHeight="1" x14ac:dyDescent="0.3">
      <c r="A171" s="353"/>
      <c r="B171" s="395"/>
      <c r="C171" s="396"/>
      <c r="D171" s="396"/>
      <c r="E171" s="397"/>
      <c r="F171" s="166"/>
      <c r="G171" s="447"/>
      <c r="H171" s="353"/>
      <c r="I171" s="353"/>
      <c r="J171" s="375"/>
      <c r="K171" s="75"/>
      <c r="L171" s="446"/>
      <c r="M171" s="354"/>
      <c r="N171" s="163" t="s">
        <v>410</v>
      </c>
      <c r="O171" s="325" t="s">
        <v>407</v>
      </c>
      <c r="P171" s="27"/>
      <c r="Q171" s="27"/>
      <c r="R171" s="27"/>
      <c r="S171" s="27"/>
      <c r="T171" s="27"/>
      <c r="U171" s="27"/>
      <c r="V171" s="27"/>
      <c r="W171" s="27"/>
      <c r="X171" s="27"/>
      <c r="Y171" s="27"/>
      <c r="Z171" s="27"/>
      <c r="AA171" s="27"/>
      <c r="AB171" s="27"/>
    </row>
    <row r="172" spans="1:28" s="103" customFormat="1" ht="87.6" customHeight="1" x14ac:dyDescent="0.3">
      <c r="A172" s="353"/>
      <c r="B172" s="395"/>
      <c r="C172" s="396"/>
      <c r="D172" s="396"/>
      <c r="E172" s="397"/>
      <c r="F172" s="166"/>
      <c r="G172" s="447"/>
      <c r="H172" s="353"/>
      <c r="I172" s="353"/>
      <c r="J172" s="375"/>
      <c r="K172" s="75"/>
      <c r="L172" s="446"/>
      <c r="M172" s="354"/>
      <c r="N172" s="163" t="s">
        <v>461</v>
      </c>
      <c r="O172" s="325" t="s">
        <v>452</v>
      </c>
      <c r="P172" s="27"/>
      <c r="Q172" s="27"/>
      <c r="R172" s="27"/>
      <c r="S172" s="27"/>
      <c r="T172" s="27"/>
      <c r="U172" s="27"/>
      <c r="V172" s="27"/>
      <c r="W172" s="27"/>
      <c r="X172" s="27"/>
      <c r="Y172" s="27"/>
      <c r="Z172" s="27"/>
      <c r="AA172" s="27"/>
      <c r="AB172" s="27"/>
    </row>
    <row r="173" spans="1:28" s="103" customFormat="1" ht="147.6" customHeight="1" x14ac:dyDescent="0.3">
      <c r="A173" s="150">
        <v>7</v>
      </c>
      <c r="B173" s="467" t="s">
        <v>311</v>
      </c>
      <c r="C173" s="407"/>
      <c r="D173" s="407"/>
      <c r="E173" s="408"/>
      <c r="F173" s="166" t="s">
        <v>312</v>
      </c>
      <c r="G173" s="180"/>
      <c r="H173" s="150" t="s">
        <v>132</v>
      </c>
      <c r="I173" s="160" t="s">
        <v>133</v>
      </c>
      <c r="J173" s="161">
        <f t="shared" si="14"/>
        <v>1</v>
      </c>
      <c r="K173" s="75" t="s">
        <v>219</v>
      </c>
      <c r="L173" s="241" t="s">
        <v>219</v>
      </c>
      <c r="M173" s="302" t="s">
        <v>413</v>
      </c>
      <c r="N173" s="251" t="s">
        <v>412</v>
      </c>
      <c r="O173" s="325" t="s">
        <v>491</v>
      </c>
      <c r="P173" s="27"/>
      <c r="Q173" s="27"/>
      <c r="R173" s="27"/>
      <c r="S173" s="27"/>
      <c r="T173" s="27"/>
      <c r="U173" s="27"/>
      <c r="V173" s="27"/>
      <c r="W173" s="27"/>
      <c r="X173" s="27"/>
      <c r="Y173" s="27"/>
      <c r="Z173" s="27"/>
      <c r="AA173" s="27"/>
      <c r="AB173" s="27"/>
    </row>
    <row r="174" spans="1:28" s="103" customFormat="1" ht="36" customHeight="1" x14ac:dyDescent="0.3">
      <c r="A174" s="83">
        <v>4</v>
      </c>
      <c r="B174" s="84" t="s">
        <v>313</v>
      </c>
      <c r="C174" s="85">
        <v>25</v>
      </c>
      <c r="D174" s="208"/>
      <c r="E174" s="209">
        <f>SUM(E175,E177,E179)</f>
        <v>23.7</v>
      </c>
      <c r="F174" s="210"/>
      <c r="G174" s="211"/>
      <c r="H174" s="210"/>
      <c r="I174" s="210"/>
      <c r="J174" s="210"/>
      <c r="K174" s="212"/>
      <c r="L174" s="213"/>
      <c r="M174" s="78"/>
      <c r="N174" s="144"/>
      <c r="O174" s="133"/>
      <c r="P174" s="27"/>
      <c r="Q174" s="27"/>
      <c r="R174" s="27"/>
      <c r="S174" s="27"/>
      <c r="T174" s="27"/>
      <c r="U174" s="27"/>
      <c r="V174" s="27"/>
      <c r="W174" s="27"/>
      <c r="X174" s="27"/>
      <c r="Y174" s="27"/>
      <c r="Z174" s="27"/>
      <c r="AA174" s="27"/>
      <c r="AB174" s="27"/>
    </row>
    <row r="175" spans="1:28" s="103" customFormat="1" ht="36" customHeight="1" x14ac:dyDescent="0.3">
      <c r="A175" s="155" t="s">
        <v>314</v>
      </c>
      <c r="B175" s="86" t="s">
        <v>315</v>
      </c>
      <c r="C175" s="214">
        <f>C174*0.48</f>
        <v>12</v>
      </c>
      <c r="D175" s="192" t="s">
        <v>5</v>
      </c>
      <c r="E175" s="215">
        <f>IF(D175="AA",1*C175,IF(D175="A",0.9*C175,IF(D175="BB",0.8*C175,IF(D175="B",0.7*C175,IF(D175="CC",0.6*C175,IF(D175="C",0.5*C175,IF(D175="D",0.3*C175,IF(D175="E",0*C175,"Belum Diisi"))))))))</f>
        <v>12</v>
      </c>
      <c r="F175" s="210"/>
      <c r="G175" s="211"/>
      <c r="H175" s="216"/>
      <c r="I175" s="216"/>
      <c r="J175" s="161"/>
      <c r="K175" s="217"/>
      <c r="L175" s="213"/>
      <c r="M175" s="78"/>
      <c r="N175" s="144"/>
      <c r="O175" s="133"/>
      <c r="P175" s="27"/>
      <c r="Q175" s="27"/>
      <c r="R175" s="27"/>
      <c r="S175" s="27"/>
      <c r="T175" s="27"/>
      <c r="U175" s="27"/>
      <c r="V175" s="27"/>
      <c r="W175" s="27"/>
      <c r="X175" s="27"/>
      <c r="Y175" s="27"/>
      <c r="Z175" s="27"/>
      <c r="AA175" s="27"/>
      <c r="AB175" s="27"/>
    </row>
    <row r="176" spans="1:28" s="103" customFormat="1" ht="84" customHeight="1" x14ac:dyDescent="0.3">
      <c r="A176" s="152">
        <v>1</v>
      </c>
      <c r="B176" s="252" t="s">
        <v>316</v>
      </c>
      <c r="C176" s="77"/>
      <c r="D176" s="77"/>
      <c r="E176" s="77"/>
      <c r="F176" s="218" t="s">
        <v>317</v>
      </c>
      <c r="G176" s="211"/>
      <c r="H176" s="150" t="s">
        <v>119</v>
      </c>
      <c r="I176" s="160" t="s">
        <v>7</v>
      </c>
      <c r="J176" s="161">
        <f>IF(H176="Ya/Tidak",IF(I176="Ya",1,IF(I176="Tidak",0,"Blm Diisi")),IF(H176="A/B/C",IF(I176="A",1,IF(I176="B",0.5,IF(I176="C",0,"Blm Diisi"))),IF(H176="A/B/C/D",IF(I176="A",1,IF(I176="B",0.67,IF(I176="C",0.33,IF(I176="D",0,"Blm Diisi")))),IF(H176="A/B/C/D/E",IF(I176="A",1,IF(I176="B",0.75,IF(I176="C",0.5,IF(I176="D",0.25,IF(I176="E",0,"Blm Diisi"))))),IF(H176="%",IF(I176="","Blm Diisi",I176),IF(H176="Jumlah",IF(I176="","Blm Diisi",""),IF(H176="Rupiah",IF(I176="","Blm Diisi",""),IF(H176="","","-"))))))))</f>
        <v>1</v>
      </c>
      <c r="K176" s="217"/>
      <c r="L176" s="77"/>
      <c r="M176" s="158" t="s">
        <v>414</v>
      </c>
      <c r="N176" s="245" t="s">
        <v>415</v>
      </c>
      <c r="O176" s="324" t="s">
        <v>492</v>
      </c>
      <c r="P176" s="27"/>
      <c r="Q176" s="27"/>
      <c r="R176" s="27"/>
      <c r="S176" s="27"/>
      <c r="T176" s="27"/>
      <c r="U176" s="27"/>
      <c r="V176" s="27"/>
      <c r="W176" s="27"/>
      <c r="X176" s="27"/>
      <c r="Y176" s="27"/>
      <c r="Z176" s="27"/>
      <c r="AA176" s="27"/>
      <c r="AB176" s="27"/>
    </row>
    <row r="177" spans="1:28" s="103" customFormat="1" x14ac:dyDescent="0.3">
      <c r="A177" s="155" t="s">
        <v>318</v>
      </c>
      <c r="B177" s="219" t="s">
        <v>319</v>
      </c>
      <c r="C177" s="214">
        <f>C174*0.16</f>
        <v>4</v>
      </c>
      <c r="D177" s="192" t="s">
        <v>7</v>
      </c>
      <c r="E177" s="215">
        <f>IF(D177="AA",1*C177,IF(D177="A",0.9*C177,IF(D177="BB",0.8*C177,IF(D177="B",0.7*C177,IF(D177="CC",0.6*C177,IF(D177="C",0.5*C177,IF(D177="D",0.3*C177,IF(D177="E",0*C177,"Belum Diisi"))))))))</f>
        <v>3.6</v>
      </c>
      <c r="F177" s="210"/>
      <c r="G177" s="211"/>
      <c r="H177" s="210"/>
      <c r="I177" s="210"/>
      <c r="J177" s="210"/>
      <c r="K177" s="217"/>
      <c r="L177" s="520"/>
      <c r="M177" s="521"/>
      <c r="N177" s="522"/>
      <c r="O177" s="523"/>
      <c r="P177" s="524"/>
      <c r="Q177" s="27"/>
      <c r="R177" s="27"/>
      <c r="S177" s="27"/>
      <c r="T177" s="27"/>
      <c r="U177" s="27"/>
      <c r="V177" s="27"/>
      <c r="W177" s="27"/>
      <c r="X177" s="27"/>
      <c r="Y177" s="27"/>
      <c r="Z177" s="27"/>
      <c r="AA177" s="27"/>
      <c r="AB177" s="27"/>
    </row>
    <row r="178" spans="1:28" s="103" customFormat="1" ht="87" customHeight="1" x14ac:dyDescent="0.3">
      <c r="A178" s="152">
        <v>1</v>
      </c>
      <c r="B178" s="466" t="s">
        <v>320</v>
      </c>
      <c r="C178" s="407"/>
      <c r="D178" s="407"/>
      <c r="E178" s="408"/>
      <c r="F178" s="218" t="s">
        <v>321</v>
      </c>
      <c r="G178" s="217"/>
      <c r="H178" s="150" t="s">
        <v>119</v>
      </c>
      <c r="I178" s="160" t="s">
        <v>7</v>
      </c>
      <c r="J178" s="161">
        <f>IF(H178="Ya/Tidak",IF(I178="Ya",1,IF(I178="Tidak",0,"Blm Diisi")),IF(H178="A/B/C",IF(I178="A",1,IF(I178="B",0.5,IF(I178="C",0,"Blm Diisi"))),IF(H178="A/B/C/D",IF(I178="A",1,IF(I178="B",0.67,IF(I178="C",0.33,IF(I178="D",0,"Blm Diisi")))),IF(H178="A/B/C/D/E",IF(I178="A",1,IF(I178="B",0.75,IF(I178="C",0.5,IF(I178="D",0.25,IF(I178="E",0,"Blm Diisi"))))),IF(H178="%",IF(I178="","Blm Diisi",I178),IF(H178="Jumlah",IF(I178="","Blm Diisi",""),IF(H178="Rupiah",IF(I178="","Blm Diisi",""),IF(H178="","","-"))))))))</f>
        <v>1</v>
      </c>
      <c r="K178" s="220"/>
      <c r="L178" s="525"/>
      <c r="M178" s="526" t="s">
        <v>494</v>
      </c>
      <c r="N178" s="541" t="s">
        <v>496</v>
      </c>
      <c r="O178" s="540" t="s">
        <v>493</v>
      </c>
      <c r="P178" s="524"/>
      <c r="Q178" s="27"/>
      <c r="R178" s="27"/>
      <c r="S178" s="27"/>
      <c r="T178" s="27"/>
      <c r="U178" s="27"/>
      <c r="V178" s="27"/>
      <c r="W178" s="27"/>
      <c r="X178" s="27"/>
      <c r="Y178" s="27"/>
      <c r="Z178" s="27"/>
      <c r="AA178" s="27"/>
      <c r="AB178" s="27"/>
    </row>
    <row r="179" spans="1:28" s="103" customFormat="1" x14ac:dyDescent="0.3">
      <c r="A179" s="155" t="s">
        <v>322</v>
      </c>
      <c r="B179" s="219" t="s">
        <v>323</v>
      </c>
      <c r="C179" s="214">
        <f>C174*0.36</f>
        <v>9</v>
      </c>
      <c r="D179" s="192" t="s">
        <v>7</v>
      </c>
      <c r="E179" s="215">
        <f>IF(D179="AA",1*C179,IF(D179="A",0.9*C179,IF(D179="BB",0.8*C179,IF(D179="B",0.7*C179,IF(D179="CC",0.6*C179,IF(D179="C",0.5*C179,IF(D179="D",0.3*C179,IF(D179="E",0*C179,"Belum Diisi"))))))))</f>
        <v>8.1</v>
      </c>
      <c r="F179" s="210"/>
      <c r="G179" s="191"/>
      <c r="H179" s="216"/>
      <c r="I179" s="216"/>
      <c r="J179" s="216"/>
      <c r="K179" s="217"/>
      <c r="L179" s="528"/>
      <c r="M179" s="529"/>
      <c r="N179" s="527"/>
      <c r="O179" s="530"/>
      <c r="P179" s="524"/>
      <c r="Q179" s="27"/>
      <c r="R179" s="27"/>
      <c r="S179" s="27"/>
      <c r="T179" s="27"/>
      <c r="U179" s="27"/>
      <c r="V179" s="27"/>
      <c r="W179" s="27"/>
      <c r="X179" s="27"/>
      <c r="Y179" s="27"/>
      <c r="Z179" s="27"/>
      <c r="AA179" s="27"/>
      <c r="AB179" s="27"/>
    </row>
    <row r="180" spans="1:28" s="103" customFormat="1" ht="99" customHeight="1" x14ac:dyDescent="0.3">
      <c r="A180" s="152">
        <v>1</v>
      </c>
      <c r="B180" s="466" t="s">
        <v>324</v>
      </c>
      <c r="C180" s="407"/>
      <c r="D180" s="407"/>
      <c r="E180" s="408"/>
      <c r="F180" s="218" t="s">
        <v>321</v>
      </c>
      <c r="G180" s="203"/>
      <c r="H180" s="149" t="s">
        <v>119</v>
      </c>
      <c r="I180" s="149" t="s">
        <v>11</v>
      </c>
      <c r="J180" s="221">
        <f>IF(H180="Ya/Tidak",IF(I180="Ya",1,IF(I180="Tidak",0,"Blm Diisi")),IF(H180="A/B/C",IF(I180="A",1,IF(I180="B",0.5,IF(I180="C",0,"Blm Diisi"))),IF(H180="A/B/C/D",IF(I180="A",1,IF(I180="B",0.67,IF(I180="C",0.33,IF(I180="D",0,"Blm Diisi")))),IF(H180="A/B/C/D/E",IF(I180="A",1,IF(I180="B",0.75,IF(I180="C",0.5,IF(I180="D",0.25,IF(I180="E",0,"Blm Diisi"))))),IF(H180="%",IF(I180="","Blm Diisi",I180),IF(H180="Jumlah",IF(I180="","Blm Diisi",""),IF(H180="Rupiah",IF(I180="","Blm Diisi",""),IF(H180="","","-"))))))))</f>
        <v>0.67</v>
      </c>
      <c r="K180" s="220"/>
      <c r="L180" s="528"/>
      <c r="M180" s="526" t="s">
        <v>495</v>
      </c>
      <c r="N180" s="527" t="s">
        <v>467</v>
      </c>
      <c r="O180" s="540" t="s">
        <v>497</v>
      </c>
      <c r="P180" s="524"/>
      <c r="Q180" s="27"/>
      <c r="R180" s="27"/>
      <c r="S180" s="27"/>
      <c r="T180" s="27"/>
      <c r="U180" s="27"/>
      <c r="V180" s="27"/>
      <c r="W180" s="27"/>
      <c r="X180" s="27"/>
      <c r="Y180" s="27"/>
      <c r="Z180" s="27"/>
      <c r="AA180" s="27"/>
      <c r="AB180" s="27"/>
    </row>
    <row r="181" spans="1:28" x14ac:dyDescent="0.3">
      <c r="A181" s="87"/>
      <c r="B181" s="88"/>
      <c r="C181" s="88"/>
      <c r="D181" s="89"/>
      <c r="E181" s="89"/>
      <c r="F181" s="89"/>
      <c r="G181" s="90"/>
      <c r="H181" s="89"/>
      <c r="I181" s="89"/>
      <c r="J181" s="89"/>
      <c r="K181" s="91"/>
      <c r="L181" s="531"/>
      <c r="M181" s="532"/>
      <c r="N181" s="533"/>
      <c r="O181" s="534"/>
      <c r="P181" s="535"/>
    </row>
    <row r="182" spans="1:28" x14ac:dyDescent="0.3">
      <c r="A182" s="156"/>
      <c r="B182" s="93"/>
      <c r="C182" s="92"/>
      <c r="D182" s="94"/>
      <c r="E182" s="94"/>
      <c r="F182" s="94"/>
      <c r="G182" s="95"/>
      <c r="H182" s="94"/>
      <c r="I182" s="94"/>
      <c r="J182" s="94"/>
      <c r="K182" s="96"/>
      <c r="L182" s="536"/>
      <c r="M182" s="537"/>
      <c r="N182" s="538"/>
      <c r="O182" s="539"/>
      <c r="P182" s="535"/>
    </row>
    <row r="183" spans="1:28" x14ac:dyDescent="0.3">
      <c r="A183" s="156"/>
      <c r="B183" s="93"/>
      <c r="C183" s="92"/>
      <c r="D183" s="94"/>
      <c r="E183" s="94"/>
      <c r="F183" s="94"/>
      <c r="G183" s="95"/>
      <c r="H183" s="94"/>
      <c r="I183" s="94"/>
      <c r="J183" s="94"/>
      <c r="K183" s="96"/>
      <c r="L183" s="536"/>
      <c r="M183" s="537"/>
      <c r="N183" s="538"/>
      <c r="O183" s="539"/>
      <c r="P183" s="535"/>
    </row>
    <row r="184" spans="1:28" x14ac:dyDescent="0.3">
      <c r="A184" s="156"/>
      <c r="B184" s="93"/>
      <c r="C184" s="92"/>
      <c r="D184" s="94"/>
      <c r="E184" s="94"/>
      <c r="F184" s="94"/>
      <c r="G184" s="95"/>
      <c r="H184" s="94"/>
      <c r="I184" s="94"/>
      <c r="J184" s="94"/>
      <c r="K184" s="96"/>
      <c r="L184" s="101"/>
      <c r="M184" s="97"/>
    </row>
    <row r="185" spans="1:28" x14ac:dyDescent="0.3">
      <c r="A185" s="156"/>
      <c r="B185" s="93"/>
      <c r="C185" s="92"/>
      <c r="D185" s="94"/>
      <c r="E185" s="94"/>
      <c r="F185" s="94"/>
      <c r="G185" s="95"/>
      <c r="H185" s="94"/>
      <c r="I185" s="94"/>
      <c r="J185" s="94"/>
      <c r="K185" s="96"/>
      <c r="L185" s="101"/>
      <c r="M185" s="97"/>
    </row>
    <row r="186" spans="1:28" x14ac:dyDescent="0.3">
      <c r="A186" s="156"/>
      <c r="B186" s="93"/>
      <c r="C186" s="92"/>
      <c r="D186" s="94"/>
      <c r="E186" s="94"/>
      <c r="F186" s="94"/>
      <c r="G186" s="95"/>
      <c r="H186" s="94"/>
      <c r="I186" s="94"/>
      <c r="J186" s="94"/>
      <c r="K186" s="96"/>
      <c r="L186" s="101"/>
      <c r="M186" s="97"/>
    </row>
    <row r="187" spans="1:28" x14ac:dyDescent="0.3">
      <c r="A187" s="156"/>
      <c r="B187" s="93"/>
      <c r="C187" s="92"/>
      <c r="D187" s="94"/>
      <c r="E187" s="94"/>
      <c r="F187" s="94"/>
      <c r="G187" s="95"/>
      <c r="H187" s="94"/>
      <c r="I187" s="94"/>
      <c r="J187" s="94"/>
      <c r="K187" s="96"/>
      <c r="L187" s="101"/>
      <c r="M187" s="97"/>
    </row>
    <row r="188" spans="1:28" x14ac:dyDescent="0.3">
      <c r="A188" s="156"/>
      <c r="B188" s="93"/>
      <c r="C188" s="92"/>
      <c r="D188" s="94"/>
      <c r="E188" s="94"/>
      <c r="F188" s="94"/>
      <c r="G188" s="95"/>
      <c r="H188" s="94"/>
      <c r="I188" s="94"/>
      <c r="J188" s="94"/>
      <c r="K188" s="96"/>
      <c r="L188" s="101"/>
      <c r="M188" s="97"/>
    </row>
    <row r="189" spans="1:28" x14ac:dyDescent="0.3">
      <c r="A189" s="156"/>
      <c r="B189" s="93"/>
      <c r="C189" s="92"/>
      <c r="D189" s="94"/>
      <c r="E189" s="94"/>
      <c r="F189" s="94"/>
      <c r="G189" s="95"/>
      <c r="H189" s="94"/>
      <c r="I189" s="94"/>
      <c r="J189" s="94"/>
      <c r="K189" s="96"/>
      <c r="L189" s="101"/>
      <c r="M189" s="97"/>
    </row>
    <row r="190" spans="1:28" x14ac:dyDescent="0.3">
      <c r="A190" s="156"/>
      <c r="B190" s="93"/>
      <c r="C190" s="92"/>
      <c r="D190" s="94"/>
      <c r="E190" s="94"/>
      <c r="F190" s="94"/>
      <c r="G190" s="95"/>
      <c r="H190" s="94"/>
      <c r="I190" s="94"/>
      <c r="J190" s="94"/>
      <c r="K190" s="96"/>
      <c r="L190" s="101"/>
      <c r="M190" s="97"/>
    </row>
    <row r="191" spans="1:28" x14ac:dyDescent="0.3">
      <c r="A191" s="156"/>
      <c r="B191" s="93"/>
      <c r="C191" s="92"/>
      <c r="D191" s="94"/>
      <c r="E191" s="94"/>
      <c r="F191" s="94"/>
      <c r="G191" s="95"/>
      <c r="H191" s="94"/>
      <c r="I191" s="94"/>
      <c r="J191" s="94"/>
      <c r="K191" s="96"/>
      <c r="L191" s="101"/>
      <c r="M191" s="97"/>
    </row>
    <row r="192" spans="1:28" x14ac:dyDescent="0.3">
      <c r="A192" s="156"/>
      <c r="B192" s="93"/>
      <c r="C192" s="92"/>
      <c r="D192" s="94"/>
      <c r="E192" s="94"/>
      <c r="F192" s="94"/>
      <c r="G192" s="95"/>
      <c r="H192" s="94"/>
      <c r="I192" s="94"/>
      <c r="J192" s="94"/>
      <c r="K192" s="96"/>
      <c r="L192" s="101"/>
      <c r="M192" s="97"/>
    </row>
    <row r="193" spans="1:13" x14ac:dyDescent="0.3">
      <c r="A193" s="156"/>
      <c r="B193" s="93"/>
      <c r="C193" s="92"/>
      <c r="D193" s="94"/>
      <c r="E193" s="94"/>
      <c r="F193" s="94"/>
      <c r="G193" s="95"/>
      <c r="H193" s="94"/>
      <c r="I193" s="94"/>
      <c r="J193" s="94"/>
      <c r="K193" s="96"/>
      <c r="L193" s="101"/>
      <c r="M193" s="97"/>
    </row>
    <row r="194" spans="1:13" x14ac:dyDescent="0.3">
      <c r="A194" s="156"/>
      <c r="B194" s="93"/>
      <c r="C194" s="92"/>
      <c r="D194" s="94"/>
      <c r="E194" s="94"/>
      <c r="F194" s="94"/>
      <c r="G194" s="95"/>
      <c r="H194" s="94"/>
      <c r="I194" s="94"/>
      <c r="J194" s="94"/>
      <c r="K194" s="96"/>
      <c r="L194" s="101"/>
      <c r="M194" s="97"/>
    </row>
    <row r="195" spans="1:13" x14ac:dyDescent="0.3">
      <c r="A195" s="156"/>
      <c r="B195" s="93"/>
      <c r="C195" s="92"/>
      <c r="D195" s="94"/>
      <c r="E195" s="94"/>
      <c r="F195" s="94"/>
      <c r="G195" s="95"/>
      <c r="H195" s="94"/>
      <c r="I195" s="94"/>
      <c r="J195" s="94"/>
      <c r="K195" s="96"/>
      <c r="L195" s="101"/>
      <c r="M195" s="97"/>
    </row>
    <row r="196" spans="1:13" x14ac:dyDescent="0.3">
      <c r="A196" s="156"/>
      <c r="B196" s="93"/>
      <c r="C196" s="92"/>
      <c r="D196" s="94"/>
      <c r="E196" s="94"/>
      <c r="F196" s="94"/>
      <c r="G196" s="95"/>
      <c r="H196" s="94"/>
      <c r="I196" s="94"/>
      <c r="J196" s="94"/>
      <c r="K196" s="96"/>
      <c r="L196" s="101"/>
      <c r="M196" s="97"/>
    </row>
    <row r="197" spans="1:13" x14ac:dyDescent="0.3">
      <c r="A197" s="156"/>
      <c r="B197" s="93"/>
      <c r="C197" s="92"/>
      <c r="D197" s="94"/>
      <c r="E197" s="94"/>
      <c r="F197" s="94"/>
      <c r="G197" s="95"/>
      <c r="H197" s="94"/>
      <c r="I197" s="94"/>
      <c r="J197" s="94"/>
      <c r="K197" s="96"/>
      <c r="L197" s="101"/>
      <c r="M197" s="97"/>
    </row>
    <row r="198" spans="1:13" x14ac:dyDescent="0.3">
      <c r="A198" s="156"/>
      <c r="B198" s="93"/>
      <c r="C198" s="92"/>
      <c r="D198" s="94"/>
      <c r="E198" s="94"/>
      <c r="F198" s="94"/>
      <c r="G198" s="95"/>
      <c r="H198" s="94"/>
      <c r="I198" s="94"/>
      <c r="J198" s="94"/>
      <c r="K198" s="96"/>
      <c r="L198" s="101"/>
      <c r="M198" s="97"/>
    </row>
    <row r="199" spans="1:13" x14ac:dyDescent="0.3">
      <c r="A199" s="156"/>
      <c r="B199" s="93"/>
      <c r="C199" s="92"/>
      <c r="D199" s="94"/>
      <c r="E199" s="94"/>
      <c r="F199" s="94"/>
      <c r="G199" s="95"/>
      <c r="H199" s="94"/>
      <c r="I199" s="94"/>
      <c r="J199" s="94"/>
      <c r="K199" s="96"/>
      <c r="L199" s="101"/>
      <c r="M199" s="97"/>
    </row>
    <row r="200" spans="1:13" x14ac:dyDescent="0.3">
      <c r="A200" s="156"/>
      <c r="B200" s="93"/>
      <c r="C200" s="92"/>
      <c r="D200" s="94"/>
      <c r="E200" s="94"/>
      <c r="F200" s="94"/>
      <c r="G200" s="95"/>
      <c r="H200" s="94"/>
      <c r="I200" s="94"/>
      <c r="J200" s="94"/>
      <c r="K200" s="96"/>
      <c r="L200" s="101"/>
      <c r="M200" s="97"/>
    </row>
    <row r="201" spans="1:13" x14ac:dyDescent="0.3">
      <c r="A201" s="156"/>
      <c r="B201" s="93"/>
      <c r="C201" s="92"/>
      <c r="D201" s="94"/>
      <c r="E201" s="94"/>
      <c r="F201" s="94"/>
      <c r="G201" s="95"/>
      <c r="H201" s="94"/>
      <c r="I201" s="94"/>
      <c r="J201" s="94"/>
      <c r="K201" s="96"/>
      <c r="L201" s="101"/>
      <c r="M201" s="97"/>
    </row>
    <row r="202" spans="1:13" x14ac:dyDescent="0.3">
      <c r="A202" s="156"/>
      <c r="B202" s="93"/>
      <c r="C202" s="92"/>
      <c r="D202" s="94"/>
      <c r="E202" s="94"/>
      <c r="F202" s="94"/>
      <c r="G202" s="95"/>
      <c r="H202" s="94"/>
      <c r="I202" s="94"/>
      <c r="J202" s="94"/>
      <c r="K202" s="96"/>
      <c r="L202" s="101"/>
      <c r="M202" s="97"/>
    </row>
    <row r="203" spans="1:13" x14ac:dyDescent="0.3">
      <c r="A203" s="156"/>
      <c r="B203" s="93"/>
      <c r="C203" s="92"/>
      <c r="D203" s="94"/>
      <c r="E203" s="94"/>
      <c r="F203" s="94"/>
      <c r="G203" s="95"/>
      <c r="H203" s="94"/>
      <c r="I203" s="94"/>
      <c r="J203" s="94"/>
      <c r="K203" s="96"/>
      <c r="L203" s="101"/>
      <c r="M203" s="97"/>
    </row>
    <row r="204" spans="1:13" x14ac:dyDescent="0.3">
      <c r="A204" s="156"/>
      <c r="B204" s="93"/>
      <c r="C204" s="92"/>
      <c r="D204" s="94"/>
      <c r="E204" s="94"/>
      <c r="F204" s="94"/>
      <c r="G204" s="95"/>
      <c r="H204" s="94"/>
      <c r="I204" s="94"/>
      <c r="J204" s="94"/>
      <c r="K204" s="96"/>
      <c r="L204" s="101"/>
      <c r="M204" s="97"/>
    </row>
    <row r="205" spans="1:13" x14ac:dyDescent="0.3">
      <c r="A205" s="156"/>
      <c r="B205" s="93"/>
      <c r="C205" s="92"/>
      <c r="D205" s="94"/>
      <c r="E205" s="94"/>
      <c r="F205" s="94"/>
      <c r="G205" s="95"/>
      <c r="H205" s="94"/>
      <c r="I205" s="94"/>
      <c r="J205" s="94"/>
      <c r="K205" s="96"/>
      <c r="L205" s="101"/>
      <c r="M205" s="97"/>
    </row>
    <row r="206" spans="1:13" x14ac:dyDescent="0.3">
      <c r="A206" s="156"/>
      <c r="B206" s="93"/>
      <c r="C206" s="92"/>
      <c r="D206" s="94"/>
      <c r="E206" s="94"/>
      <c r="F206" s="94"/>
      <c r="G206" s="95"/>
      <c r="H206" s="94"/>
      <c r="I206" s="94"/>
      <c r="J206" s="94"/>
      <c r="K206" s="96"/>
      <c r="L206" s="101"/>
      <c r="M206" s="97"/>
    </row>
    <row r="207" spans="1:13" x14ac:dyDescent="0.3">
      <c r="A207" s="156"/>
      <c r="B207" s="93"/>
      <c r="C207" s="92"/>
      <c r="D207" s="94"/>
      <c r="E207" s="94"/>
      <c r="F207" s="94"/>
      <c r="G207" s="95"/>
      <c r="H207" s="94"/>
      <c r="I207" s="94"/>
      <c r="J207" s="94"/>
      <c r="K207" s="96"/>
      <c r="L207" s="101"/>
      <c r="M207" s="97"/>
    </row>
    <row r="208" spans="1:13" x14ac:dyDescent="0.3">
      <c r="A208" s="156"/>
      <c r="B208" s="93"/>
      <c r="C208" s="92"/>
      <c r="D208" s="94"/>
      <c r="E208" s="94"/>
      <c r="F208" s="94"/>
      <c r="G208" s="95"/>
      <c r="H208" s="94"/>
      <c r="I208" s="94"/>
      <c r="J208" s="94"/>
      <c r="K208" s="96"/>
      <c r="L208" s="101"/>
      <c r="M208" s="97"/>
    </row>
    <row r="209" spans="1:13" x14ac:dyDescent="0.3">
      <c r="A209" s="156"/>
      <c r="B209" s="93"/>
      <c r="C209" s="92"/>
      <c r="D209" s="94"/>
      <c r="E209" s="94"/>
      <c r="F209" s="94"/>
      <c r="G209" s="95"/>
      <c r="H209" s="94"/>
      <c r="I209" s="94"/>
      <c r="J209" s="94"/>
      <c r="K209" s="96"/>
      <c r="L209" s="101"/>
      <c r="M209" s="97"/>
    </row>
    <row r="210" spans="1:13" x14ac:dyDescent="0.3">
      <c r="A210" s="156"/>
      <c r="B210" s="93"/>
      <c r="C210" s="92"/>
      <c r="D210" s="94"/>
      <c r="E210" s="94"/>
      <c r="F210" s="94"/>
      <c r="G210" s="95"/>
      <c r="H210" s="94"/>
      <c r="I210" s="94"/>
      <c r="J210" s="94"/>
      <c r="K210" s="96"/>
      <c r="L210" s="101"/>
      <c r="M210" s="97"/>
    </row>
    <row r="211" spans="1:13" x14ac:dyDescent="0.3">
      <c r="A211" s="156"/>
      <c r="B211" s="93"/>
      <c r="C211" s="92"/>
      <c r="D211" s="94"/>
      <c r="E211" s="94"/>
      <c r="F211" s="94"/>
      <c r="G211" s="95"/>
      <c r="H211" s="94"/>
      <c r="I211" s="94"/>
      <c r="J211" s="94"/>
      <c r="K211" s="96"/>
      <c r="L211" s="101"/>
      <c r="M211" s="97"/>
    </row>
    <row r="212" spans="1:13" x14ac:dyDescent="0.3">
      <c r="A212" s="156"/>
      <c r="B212" s="93"/>
      <c r="C212" s="92"/>
      <c r="D212" s="94"/>
      <c r="E212" s="94"/>
      <c r="F212" s="94"/>
      <c r="G212" s="95"/>
      <c r="H212" s="94"/>
      <c r="I212" s="94"/>
      <c r="J212" s="94"/>
      <c r="K212" s="96"/>
      <c r="L212" s="101"/>
      <c r="M212" s="97"/>
    </row>
    <row r="213" spans="1:13" x14ac:dyDescent="0.3">
      <c r="A213" s="156"/>
      <c r="B213" s="93"/>
      <c r="C213" s="92"/>
      <c r="D213" s="94"/>
      <c r="E213" s="94"/>
      <c r="F213" s="94"/>
      <c r="G213" s="95"/>
      <c r="H213" s="94"/>
      <c r="I213" s="94"/>
      <c r="J213" s="94"/>
      <c r="K213" s="96"/>
      <c r="L213" s="101"/>
      <c r="M213" s="97"/>
    </row>
    <row r="214" spans="1:13" x14ac:dyDescent="0.3">
      <c r="A214" s="156"/>
      <c r="B214" s="93"/>
      <c r="C214" s="92"/>
      <c r="D214" s="94"/>
      <c r="E214" s="94"/>
      <c r="F214" s="94"/>
      <c r="G214" s="95"/>
      <c r="H214" s="94"/>
      <c r="I214" s="94"/>
      <c r="J214" s="94"/>
      <c r="K214" s="96"/>
      <c r="L214" s="101"/>
      <c r="M214" s="97"/>
    </row>
    <row r="215" spans="1:13" x14ac:dyDescent="0.3">
      <c r="A215" s="156"/>
      <c r="B215" s="93"/>
      <c r="C215" s="92"/>
      <c r="D215" s="94"/>
      <c r="E215" s="94"/>
      <c r="F215" s="94"/>
      <c r="G215" s="95"/>
      <c r="H215" s="94"/>
      <c r="I215" s="94"/>
      <c r="J215" s="94"/>
      <c r="K215" s="96"/>
      <c r="L215" s="101"/>
      <c r="M215" s="97"/>
    </row>
    <row r="216" spans="1:13" x14ac:dyDescent="0.3">
      <c r="A216" s="156"/>
      <c r="B216" s="93"/>
      <c r="C216" s="92"/>
      <c r="D216" s="94"/>
      <c r="E216" s="94"/>
      <c r="F216" s="94"/>
      <c r="G216" s="95"/>
      <c r="H216" s="94"/>
      <c r="I216" s="94"/>
      <c r="J216" s="94"/>
      <c r="K216" s="96"/>
      <c r="L216" s="101"/>
      <c r="M216" s="97"/>
    </row>
    <row r="217" spans="1:13" x14ac:dyDescent="0.3">
      <c r="A217" s="156"/>
      <c r="B217" s="93"/>
      <c r="C217" s="92"/>
      <c r="D217" s="94"/>
      <c r="E217" s="94"/>
      <c r="F217" s="94"/>
      <c r="G217" s="95"/>
      <c r="H217" s="94"/>
      <c r="I217" s="94"/>
      <c r="J217" s="94"/>
      <c r="K217" s="96"/>
      <c r="L217" s="101"/>
      <c r="M217" s="97"/>
    </row>
    <row r="218" spans="1:13" x14ac:dyDescent="0.3">
      <c r="A218" s="156"/>
      <c r="B218" s="93"/>
      <c r="C218" s="92"/>
      <c r="D218" s="94"/>
      <c r="E218" s="94"/>
      <c r="F218" s="94"/>
      <c r="G218" s="95"/>
      <c r="H218" s="94"/>
      <c r="I218" s="94"/>
      <c r="J218" s="94"/>
      <c r="K218" s="96"/>
      <c r="L218" s="101"/>
      <c r="M218" s="97"/>
    </row>
    <row r="219" spans="1:13" x14ac:dyDescent="0.3">
      <c r="A219" s="156"/>
      <c r="B219" s="93"/>
      <c r="C219" s="92"/>
      <c r="D219" s="94"/>
      <c r="E219" s="94"/>
      <c r="F219" s="94"/>
      <c r="G219" s="95"/>
      <c r="H219" s="94"/>
      <c r="I219" s="94"/>
      <c r="J219" s="94"/>
      <c r="K219" s="96"/>
      <c r="L219" s="101"/>
      <c r="M219" s="97"/>
    </row>
    <row r="220" spans="1:13" x14ac:dyDescent="0.3">
      <c r="A220" s="156"/>
      <c r="B220" s="93"/>
      <c r="C220" s="92"/>
      <c r="D220" s="94"/>
      <c r="E220" s="94"/>
      <c r="F220" s="94"/>
      <c r="G220" s="95"/>
      <c r="H220" s="94"/>
      <c r="I220" s="94"/>
      <c r="J220" s="94"/>
      <c r="K220" s="96"/>
      <c r="L220" s="101"/>
      <c r="M220" s="97"/>
    </row>
    <row r="221" spans="1:13" x14ac:dyDescent="0.3">
      <c r="A221" s="156"/>
      <c r="B221" s="93"/>
      <c r="C221" s="92"/>
      <c r="D221" s="94"/>
      <c r="E221" s="94"/>
      <c r="F221" s="94"/>
      <c r="G221" s="95"/>
      <c r="H221" s="94"/>
      <c r="I221" s="94"/>
      <c r="J221" s="94"/>
      <c r="K221" s="96"/>
      <c r="L221" s="101"/>
      <c r="M221" s="97"/>
    </row>
    <row r="222" spans="1:13" x14ac:dyDescent="0.3">
      <c r="A222" s="156"/>
      <c r="B222" s="93"/>
      <c r="C222" s="92"/>
      <c r="D222" s="94"/>
      <c r="E222" s="94"/>
      <c r="F222" s="94"/>
      <c r="G222" s="95"/>
      <c r="H222" s="94"/>
      <c r="I222" s="94"/>
      <c r="J222" s="94"/>
      <c r="K222" s="96"/>
      <c r="L222" s="101"/>
      <c r="M222" s="97"/>
    </row>
    <row r="223" spans="1:13" x14ac:dyDescent="0.3">
      <c r="A223" s="156"/>
      <c r="B223" s="93"/>
      <c r="C223" s="92"/>
      <c r="D223" s="94"/>
      <c r="E223" s="94"/>
      <c r="F223" s="94"/>
      <c r="G223" s="95"/>
      <c r="H223" s="94"/>
      <c r="I223" s="94"/>
      <c r="J223" s="94"/>
      <c r="K223" s="96"/>
      <c r="L223" s="101"/>
      <c r="M223" s="97"/>
    </row>
    <row r="224" spans="1:13" x14ac:dyDescent="0.3">
      <c r="A224" s="156"/>
      <c r="B224" s="93"/>
      <c r="C224" s="92"/>
      <c r="D224" s="94"/>
      <c r="E224" s="94"/>
      <c r="F224" s="94"/>
      <c r="G224" s="95"/>
      <c r="H224" s="94"/>
      <c r="I224" s="94"/>
      <c r="J224" s="94"/>
      <c r="K224" s="96"/>
      <c r="L224" s="101"/>
      <c r="M224" s="97"/>
    </row>
    <row r="225" spans="1:13" x14ac:dyDescent="0.3">
      <c r="A225" s="156"/>
      <c r="B225" s="93"/>
      <c r="C225" s="92"/>
      <c r="D225" s="94"/>
      <c r="E225" s="94"/>
      <c r="F225" s="94"/>
      <c r="G225" s="95"/>
      <c r="H225" s="94"/>
      <c r="I225" s="94"/>
      <c r="J225" s="94"/>
      <c r="K225" s="96"/>
      <c r="L225" s="101"/>
      <c r="M225" s="97"/>
    </row>
    <row r="226" spans="1:13" x14ac:dyDescent="0.3">
      <c r="A226" s="156"/>
      <c r="B226" s="93"/>
      <c r="C226" s="92"/>
      <c r="D226" s="94"/>
      <c r="E226" s="94"/>
      <c r="F226" s="94"/>
      <c r="G226" s="95"/>
      <c r="H226" s="94"/>
      <c r="I226" s="94"/>
      <c r="J226" s="94"/>
      <c r="K226" s="96"/>
      <c r="L226" s="101"/>
      <c r="M226" s="97"/>
    </row>
    <row r="227" spans="1:13" x14ac:dyDescent="0.3">
      <c r="A227" s="156"/>
      <c r="B227" s="93"/>
      <c r="C227" s="92"/>
      <c r="D227" s="94"/>
      <c r="E227" s="94"/>
      <c r="F227" s="94"/>
      <c r="G227" s="95"/>
      <c r="H227" s="94"/>
      <c r="I227" s="94"/>
      <c r="J227" s="94"/>
      <c r="K227" s="96"/>
      <c r="L227" s="101"/>
      <c r="M227" s="97"/>
    </row>
    <row r="228" spans="1:13" x14ac:dyDescent="0.3">
      <c r="A228" s="156"/>
      <c r="B228" s="93"/>
      <c r="C228" s="92"/>
      <c r="D228" s="94"/>
      <c r="E228" s="94"/>
      <c r="F228" s="94"/>
      <c r="G228" s="95"/>
      <c r="H228" s="94"/>
      <c r="I228" s="94"/>
      <c r="J228" s="94"/>
      <c r="K228" s="96"/>
      <c r="L228" s="101"/>
      <c r="M228" s="97"/>
    </row>
    <row r="229" spans="1:13" x14ac:dyDescent="0.3">
      <c r="A229" s="156"/>
      <c r="B229" s="93"/>
      <c r="C229" s="92"/>
      <c r="D229" s="94"/>
      <c r="E229" s="94"/>
      <c r="F229" s="94"/>
      <c r="G229" s="95"/>
      <c r="H229" s="94"/>
      <c r="I229" s="94"/>
      <c r="J229" s="94"/>
      <c r="K229" s="96"/>
      <c r="L229" s="101"/>
      <c r="M229" s="97"/>
    </row>
    <row r="230" spans="1:13" x14ac:dyDescent="0.3">
      <c r="A230" s="156"/>
      <c r="B230" s="93"/>
      <c r="C230" s="92"/>
      <c r="D230" s="94"/>
      <c r="E230" s="94"/>
      <c r="F230" s="94"/>
      <c r="G230" s="95"/>
      <c r="H230" s="94"/>
      <c r="I230" s="94"/>
      <c r="J230" s="94"/>
      <c r="K230" s="96"/>
      <c r="L230" s="101"/>
      <c r="M230" s="97"/>
    </row>
    <row r="231" spans="1:13" x14ac:dyDescent="0.3">
      <c r="A231" s="156"/>
      <c r="B231" s="93"/>
      <c r="C231" s="92"/>
      <c r="D231" s="94"/>
      <c r="E231" s="94"/>
      <c r="F231" s="94"/>
      <c r="G231" s="95"/>
      <c r="H231" s="94"/>
      <c r="I231" s="94"/>
      <c r="J231" s="94"/>
      <c r="K231" s="96"/>
      <c r="L231" s="101"/>
      <c r="M231" s="97"/>
    </row>
    <row r="232" spans="1:13" x14ac:dyDescent="0.3">
      <c r="A232" s="156"/>
      <c r="B232" s="93"/>
      <c r="C232" s="92"/>
      <c r="D232" s="94"/>
      <c r="E232" s="94"/>
      <c r="F232" s="94"/>
      <c r="G232" s="95"/>
      <c r="H232" s="94"/>
      <c r="I232" s="94"/>
      <c r="J232" s="94"/>
      <c r="K232" s="96"/>
      <c r="L232" s="101"/>
      <c r="M232" s="97"/>
    </row>
    <row r="233" spans="1:13" x14ac:dyDescent="0.3">
      <c r="A233" s="156"/>
      <c r="B233" s="93"/>
      <c r="C233" s="92"/>
      <c r="D233" s="94"/>
      <c r="E233" s="94"/>
      <c r="F233" s="94"/>
      <c r="G233" s="95"/>
      <c r="H233" s="94"/>
      <c r="I233" s="94"/>
      <c r="J233" s="94"/>
      <c r="K233" s="96"/>
      <c r="L233" s="101"/>
      <c r="M233" s="97"/>
    </row>
    <row r="234" spans="1:13" x14ac:dyDescent="0.3">
      <c r="A234" s="156"/>
      <c r="B234" s="93"/>
      <c r="C234" s="92"/>
      <c r="D234" s="94"/>
      <c r="E234" s="94"/>
      <c r="F234" s="94"/>
      <c r="G234" s="95"/>
      <c r="H234" s="94"/>
      <c r="I234" s="94"/>
      <c r="J234" s="94"/>
      <c r="K234" s="96"/>
      <c r="L234" s="101"/>
      <c r="M234" s="97"/>
    </row>
    <row r="235" spans="1:13" x14ac:dyDescent="0.3">
      <c r="A235" s="156"/>
      <c r="B235" s="93"/>
      <c r="C235" s="92"/>
      <c r="D235" s="94"/>
      <c r="E235" s="94"/>
      <c r="F235" s="94"/>
      <c r="G235" s="95"/>
      <c r="H235" s="94"/>
      <c r="I235" s="94"/>
      <c r="J235" s="94"/>
      <c r="K235" s="96"/>
      <c r="L235" s="101"/>
      <c r="M235" s="97"/>
    </row>
    <row r="236" spans="1:13" x14ac:dyDescent="0.3">
      <c r="A236" s="156"/>
      <c r="B236" s="93"/>
      <c r="C236" s="92"/>
      <c r="D236" s="94"/>
      <c r="E236" s="94"/>
      <c r="F236" s="94"/>
      <c r="G236" s="95"/>
      <c r="H236" s="94"/>
      <c r="I236" s="94"/>
      <c r="J236" s="94"/>
      <c r="K236" s="96"/>
      <c r="L236" s="101"/>
      <c r="M236" s="97"/>
    </row>
    <row r="237" spans="1:13" x14ac:dyDescent="0.3">
      <c r="A237" s="156"/>
      <c r="B237" s="93"/>
      <c r="C237" s="92"/>
      <c r="D237" s="94"/>
      <c r="E237" s="94"/>
      <c r="F237" s="94"/>
      <c r="G237" s="95"/>
      <c r="H237" s="94"/>
      <c r="I237" s="94"/>
      <c r="J237" s="94"/>
      <c r="K237" s="96"/>
      <c r="L237" s="101"/>
      <c r="M237" s="97"/>
    </row>
    <row r="238" spans="1:13" x14ac:dyDescent="0.3">
      <c r="A238" s="156"/>
      <c r="B238" s="93"/>
      <c r="C238" s="92"/>
      <c r="D238" s="94"/>
      <c r="E238" s="94"/>
      <c r="F238" s="94"/>
      <c r="G238" s="95"/>
      <c r="H238" s="94"/>
      <c r="I238" s="94"/>
      <c r="J238" s="94"/>
      <c r="K238" s="96"/>
      <c r="L238" s="101"/>
      <c r="M238" s="97"/>
    </row>
    <row r="239" spans="1:13" x14ac:dyDescent="0.3">
      <c r="A239" s="156"/>
      <c r="B239" s="93"/>
      <c r="C239" s="92"/>
      <c r="D239" s="94"/>
      <c r="E239" s="94"/>
      <c r="F239" s="94"/>
      <c r="G239" s="95"/>
      <c r="H239" s="94"/>
      <c r="I239" s="94"/>
      <c r="J239" s="94"/>
      <c r="K239" s="96"/>
      <c r="L239" s="101"/>
      <c r="M239" s="97"/>
    </row>
    <row r="240" spans="1:13" x14ac:dyDescent="0.3">
      <c r="A240" s="156"/>
      <c r="B240" s="93"/>
      <c r="C240" s="92"/>
      <c r="D240" s="94"/>
      <c r="E240" s="94"/>
      <c r="F240" s="94"/>
      <c r="G240" s="95"/>
      <c r="H240" s="94"/>
      <c r="I240" s="94"/>
      <c r="J240" s="94"/>
      <c r="K240" s="96"/>
      <c r="L240" s="101"/>
      <c r="M240" s="97"/>
    </row>
    <row r="241" spans="1:13" x14ac:dyDescent="0.3">
      <c r="A241" s="156"/>
      <c r="B241" s="93"/>
      <c r="C241" s="92"/>
      <c r="D241" s="94"/>
      <c r="E241" s="94"/>
      <c r="F241" s="94"/>
      <c r="G241" s="95"/>
      <c r="H241" s="94"/>
      <c r="I241" s="94"/>
      <c r="J241" s="94"/>
      <c r="K241" s="96"/>
      <c r="L241" s="101"/>
      <c r="M241" s="97"/>
    </row>
    <row r="242" spans="1:13" x14ac:dyDescent="0.3">
      <c r="A242" s="156"/>
      <c r="B242" s="93"/>
      <c r="C242" s="92"/>
      <c r="D242" s="94"/>
      <c r="E242" s="94"/>
      <c r="F242" s="94"/>
      <c r="G242" s="95"/>
      <c r="H242" s="94"/>
      <c r="I242" s="94"/>
      <c r="J242" s="94"/>
      <c r="K242" s="96"/>
      <c r="L242" s="101"/>
      <c r="M242" s="97"/>
    </row>
    <row r="243" spans="1:13" x14ac:dyDescent="0.3">
      <c r="A243" s="156"/>
      <c r="B243" s="93"/>
      <c r="C243" s="92"/>
      <c r="D243" s="94"/>
      <c r="E243" s="94"/>
      <c r="F243" s="94"/>
      <c r="G243" s="95"/>
      <c r="H243" s="94"/>
      <c r="I243" s="94"/>
      <c r="J243" s="94"/>
      <c r="K243" s="96"/>
      <c r="L243" s="101"/>
      <c r="M243" s="97"/>
    </row>
    <row r="244" spans="1:13" x14ac:dyDescent="0.3">
      <c r="A244" s="156"/>
      <c r="B244" s="93"/>
      <c r="C244" s="92"/>
      <c r="D244" s="94"/>
      <c r="E244" s="94"/>
      <c r="F244" s="94"/>
      <c r="G244" s="95"/>
      <c r="H244" s="94"/>
      <c r="I244" s="94"/>
      <c r="J244" s="94"/>
      <c r="K244" s="96"/>
      <c r="L244" s="101"/>
      <c r="M244" s="97"/>
    </row>
    <row r="245" spans="1:13" x14ac:dyDescent="0.3">
      <c r="A245" s="156"/>
      <c r="B245" s="93"/>
      <c r="C245" s="92"/>
      <c r="D245" s="94"/>
      <c r="E245" s="94"/>
      <c r="F245" s="94"/>
      <c r="G245" s="95"/>
      <c r="H245" s="94"/>
      <c r="I245" s="94"/>
      <c r="J245" s="94"/>
      <c r="K245" s="96"/>
      <c r="L245" s="101"/>
      <c r="M245" s="97"/>
    </row>
    <row r="246" spans="1:13" x14ac:dyDescent="0.3">
      <c r="A246" s="156"/>
      <c r="B246" s="93"/>
      <c r="C246" s="92"/>
      <c r="D246" s="94"/>
      <c r="E246" s="94"/>
      <c r="F246" s="94"/>
      <c r="G246" s="95"/>
      <c r="H246" s="94"/>
      <c r="I246" s="94"/>
      <c r="J246" s="94"/>
      <c r="K246" s="96"/>
      <c r="L246" s="101"/>
      <c r="M246" s="97"/>
    </row>
    <row r="247" spans="1:13" x14ac:dyDescent="0.3">
      <c r="A247" s="156"/>
      <c r="B247" s="93"/>
      <c r="C247" s="92"/>
      <c r="D247" s="94"/>
      <c r="E247" s="94"/>
      <c r="F247" s="94"/>
      <c r="G247" s="95"/>
      <c r="H247" s="94"/>
      <c r="I247" s="94"/>
      <c r="J247" s="94"/>
      <c r="K247" s="96"/>
      <c r="L247" s="101"/>
      <c r="M247" s="97"/>
    </row>
    <row r="248" spans="1:13" x14ac:dyDescent="0.3">
      <c r="A248" s="156"/>
      <c r="B248" s="93"/>
      <c r="C248" s="92"/>
      <c r="D248" s="94"/>
      <c r="E248" s="94"/>
      <c r="F248" s="94"/>
      <c r="G248" s="95"/>
      <c r="H248" s="94"/>
      <c r="I248" s="94"/>
      <c r="J248" s="94"/>
      <c r="K248" s="96"/>
      <c r="L248" s="101"/>
      <c r="M248" s="97"/>
    </row>
    <row r="249" spans="1:13" x14ac:dyDescent="0.3">
      <c r="A249" s="156"/>
      <c r="B249" s="93"/>
      <c r="C249" s="92"/>
      <c r="D249" s="94"/>
      <c r="E249" s="94"/>
      <c r="F249" s="94"/>
      <c r="G249" s="95"/>
      <c r="H249" s="94"/>
      <c r="I249" s="94"/>
      <c r="J249" s="94"/>
      <c r="K249" s="96"/>
      <c r="L249" s="101"/>
      <c r="M249" s="97"/>
    </row>
    <row r="250" spans="1:13" x14ac:dyDescent="0.3">
      <c r="A250" s="156"/>
      <c r="B250" s="93"/>
      <c r="C250" s="92"/>
      <c r="D250" s="94"/>
      <c r="E250" s="94"/>
      <c r="F250" s="94"/>
      <c r="G250" s="95"/>
      <c r="H250" s="94"/>
      <c r="I250" s="94"/>
      <c r="J250" s="94"/>
      <c r="K250" s="96"/>
      <c r="L250" s="101"/>
      <c r="M250" s="97"/>
    </row>
    <row r="251" spans="1:13" x14ac:dyDescent="0.3">
      <c r="A251" s="156"/>
      <c r="B251" s="93"/>
      <c r="C251" s="92"/>
      <c r="D251" s="94"/>
      <c r="E251" s="94"/>
      <c r="F251" s="94"/>
      <c r="G251" s="95"/>
      <c r="H251" s="94"/>
      <c r="I251" s="94"/>
      <c r="J251" s="94"/>
      <c r="K251" s="96"/>
      <c r="L251" s="101"/>
      <c r="M251" s="97"/>
    </row>
    <row r="252" spans="1:13" x14ac:dyDescent="0.3">
      <c r="A252" s="156"/>
      <c r="B252" s="93"/>
      <c r="C252" s="92"/>
      <c r="D252" s="94"/>
      <c r="E252" s="94"/>
      <c r="F252" s="94"/>
      <c r="G252" s="95"/>
      <c r="H252" s="94"/>
      <c r="I252" s="94"/>
      <c r="J252" s="94"/>
      <c r="K252" s="96"/>
      <c r="L252" s="101"/>
      <c r="M252" s="97"/>
    </row>
    <row r="253" spans="1:13" x14ac:dyDescent="0.3">
      <c r="A253" s="156"/>
      <c r="B253" s="93"/>
      <c r="C253" s="92"/>
      <c r="D253" s="94"/>
      <c r="E253" s="94"/>
      <c r="F253" s="94"/>
      <c r="G253" s="95"/>
      <c r="H253" s="94"/>
      <c r="I253" s="94"/>
      <c r="J253" s="94"/>
      <c r="K253" s="96"/>
      <c r="L253" s="101"/>
      <c r="M253" s="97"/>
    </row>
    <row r="254" spans="1:13" x14ac:dyDescent="0.3">
      <c r="A254" s="156"/>
      <c r="B254" s="93"/>
      <c r="C254" s="92"/>
      <c r="D254" s="94"/>
      <c r="E254" s="94"/>
      <c r="F254" s="94"/>
      <c r="G254" s="95"/>
      <c r="H254" s="94"/>
      <c r="I254" s="94"/>
      <c r="J254" s="94"/>
      <c r="K254" s="96"/>
      <c r="L254" s="101"/>
      <c r="M254" s="97"/>
    </row>
    <row r="255" spans="1:13" x14ac:dyDescent="0.3">
      <c r="A255" s="156"/>
      <c r="B255" s="93"/>
      <c r="C255" s="92"/>
      <c r="D255" s="94"/>
      <c r="E255" s="94"/>
      <c r="F255" s="94"/>
      <c r="G255" s="95"/>
      <c r="H255" s="94"/>
      <c r="I255" s="94"/>
      <c r="J255" s="94"/>
      <c r="K255" s="96"/>
      <c r="L255" s="101"/>
      <c r="M255" s="97"/>
    </row>
    <row r="256" spans="1:13" x14ac:dyDescent="0.3">
      <c r="A256" s="156"/>
      <c r="B256" s="93"/>
      <c r="C256" s="92"/>
      <c r="D256" s="94"/>
      <c r="E256" s="94"/>
      <c r="F256" s="94"/>
      <c r="G256" s="95"/>
      <c r="H256" s="94"/>
      <c r="I256" s="94"/>
      <c r="J256" s="94"/>
      <c r="K256" s="96"/>
      <c r="L256" s="101"/>
      <c r="M256" s="97"/>
    </row>
    <row r="257" spans="1:13" x14ac:dyDescent="0.3">
      <c r="A257" s="156"/>
      <c r="B257" s="93"/>
      <c r="C257" s="92"/>
      <c r="D257" s="94"/>
      <c r="E257" s="94"/>
      <c r="F257" s="94"/>
      <c r="G257" s="95"/>
      <c r="H257" s="94"/>
      <c r="I257" s="94"/>
      <c r="J257" s="94"/>
      <c r="K257" s="96"/>
      <c r="L257" s="101"/>
      <c r="M257" s="97"/>
    </row>
    <row r="258" spans="1:13" x14ac:dyDescent="0.3">
      <c r="A258" s="156"/>
      <c r="B258" s="93"/>
      <c r="C258" s="92"/>
      <c r="D258" s="94"/>
      <c r="E258" s="94"/>
      <c r="F258" s="94"/>
      <c r="G258" s="95"/>
      <c r="H258" s="94"/>
      <c r="I258" s="94"/>
      <c r="J258" s="94"/>
      <c r="K258" s="96"/>
      <c r="L258" s="101"/>
      <c r="M258" s="97"/>
    </row>
    <row r="259" spans="1:13" x14ac:dyDescent="0.3">
      <c r="A259" s="156"/>
      <c r="B259" s="93"/>
      <c r="C259" s="92"/>
      <c r="D259" s="94"/>
      <c r="E259" s="94"/>
      <c r="F259" s="94"/>
      <c r="G259" s="95"/>
      <c r="H259" s="94"/>
      <c r="I259" s="94"/>
      <c r="J259" s="94"/>
      <c r="K259" s="96"/>
      <c r="L259" s="101"/>
      <c r="M259" s="97"/>
    </row>
    <row r="260" spans="1:13" x14ac:dyDescent="0.3">
      <c r="A260" s="156"/>
      <c r="B260" s="93"/>
      <c r="C260" s="92"/>
      <c r="D260" s="94"/>
      <c r="E260" s="94"/>
      <c r="F260" s="94"/>
      <c r="G260" s="95"/>
      <c r="H260" s="94"/>
      <c r="I260" s="94"/>
      <c r="J260" s="94"/>
      <c r="K260" s="96"/>
      <c r="L260" s="101"/>
      <c r="M260" s="97"/>
    </row>
    <row r="261" spans="1:13" x14ac:dyDescent="0.3">
      <c r="A261" s="156"/>
      <c r="B261" s="93"/>
      <c r="C261" s="92"/>
      <c r="D261" s="94"/>
      <c r="E261" s="94"/>
      <c r="F261" s="94"/>
      <c r="G261" s="95"/>
      <c r="H261" s="94"/>
      <c r="I261" s="94"/>
      <c r="J261" s="94"/>
      <c r="K261" s="96"/>
      <c r="L261" s="101"/>
      <c r="M261" s="97"/>
    </row>
    <row r="262" spans="1:13" x14ac:dyDescent="0.3">
      <c r="A262" s="156"/>
      <c r="B262" s="93"/>
      <c r="C262" s="92"/>
      <c r="D262" s="94"/>
      <c r="E262" s="94"/>
      <c r="F262" s="94"/>
      <c r="G262" s="95"/>
      <c r="H262" s="94"/>
      <c r="I262" s="94"/>
      <c r="J262" s="94"/>
      <c r="K262" s="96"/>
      <c r="L262" s="101"/>
      <c r="M262" s="97"/>
    </row>
    <row r="263" spans="1:13" x14ac:dyDescent="0.3">
      <c r="A263" s="156"/>
      <c r="B263" s="93"/>
      <c r="C263" s="92"/>
      <c r="D263" s="94"/>
      <c r="E263" s="94"/>
      <c r="F263" s="94"/>
      <c r="G263" s="95"/>
      <c r="H263" s="94"/>
      <c r="I263" s="94"/>
      <c r="J263" s="94"/>
      <c r="K263" s="96"/>
      <c r="L263" s="101"/>
      <c r="M263" s="97"/>
    </row>
    <row r="264" spans="1:13" x14ac:dyDescent="0.3">
      <c r="A264" s="156"/>
      <c r="B264" s="93"/>
      <c r="C264" s="92"/>
      <c r="D264" s="94"/>
      <c r="E264" s="94"/>
      <c r="F264" s="94"/>
      <c r="G264" s="95"/>
      <c r="H264" s="94"/>
      <c r="I264" s="94"/>
      <c r="J264" s="94"/>
      <c r="K264" s="96"/>
      <c r="L264" s="101"/>
      <c r="M264" s="97"/>
    </row>
    <row r="265" spans="1:13" x14ac:dyDescent="0.3">
      <c r="A265" s="156"/>
      <c r="B265" s="93"/>
      <c r="C265" s="92"/>
      <c r="D265" s="94"/>
      <c r="E265" s="94"/>
      <c r="F265" s="94"/>
      <c r="G265" s="95"/>
      <c r="H265" s="94"/>
      <c r="I265" s="94"/>
      <c r="J265" s="94"/>
      <c r="K265" s="96"/>
      <c r="L265" s="101"/>
      <c r="M265" s="97"/>
    </row>
    <row r="266" spans="1:13" x14ac:dyDescent="0.3">
      <c r="A266" s="156"/>
      <c r="B266" s="93"/>
      <c r="C266" s="92"/>
      <c r="D266" s="94"/>
      <c r="E266" s="94"/>
      <c r="F266" s="94"/>
      <c r="G266" s="95"/>
      <c r="H266" s="94"/>
      <c r="I266" s="94"/>
      <c r="J266" s="94"/>
      <c r="K266" s="96"/>
      <c r="L266" s="101"/>
      <c r="M266" s="97"/>
    </row>
    <row r="267" spans="1:13" x14ac:dyDescent="0.3">
      <c r="A267" s="156"/>
      <c r="B267" s="93"/>
      <c r="C267" s="92"/>
      <c r="D267" s="94"/>
      <c r="E267" s="94"/>
      <c r="F267" s="94"/>
      <c r="G267" s="95"/>
      <c r="H267" s="94"/>
      <c r="I267" s="94"/>
      <c r="J267" s="94"/>
      <c r="K267" s="96"/>
      <c r="L267" s="101"/>
      <c r="M267" s="97"/>
    </row>
    <row r="268" spans="1:13" x14ac:dyDescent="0.3">
      <c r="A268" s="156"/>
      <c r="B268" s="93"/>
      <c r="C268" s="92"/>
      <c r="D268" s="94"/>
      <c r="E268" s="94"/>
      <c r="F268" s="94"/>
      <c r="G268" s="95"/>
      <c r="H268" s="94"/>
      <c r="I268" s="94"/>
      <c r="J268" s="94"/>
      <c r="K268" s="96"/>
      <c r="L268" s="101"/>
      <c r="M268" s="97"/>
    </row>
    <row r="269" spans="1:13" x14ac:dyDescent="0.3">
      <c r="A269" s="156"/>
      <c r="B269" s="93"/>
      <c r="C269" s="92"/>
      <c r="D269" s="94"/>
      <c r="E269" s="94"/>
      <c r="F269" s="94"/>
      <c r="G269" s="95"/>
      <c r="H269" s="94"/>
      <c r="I269" s="94"/>
      <c r="J269" s="94"/>
      <c r="K269" s="96"/>
      <c r="L269" s="101"/>
      <c r="M269" s="97"/>
    </row>
    <row r="270" spans="1:13" x14ac:dyDescent="0.3">
      <c r="A270" s="156"/>
      <c r="B270" s="93"/>
      <c r="C270" s="92"/>
      <c r="D270" s="94"/>
      <c r="E270" s="94"/>
      <c r="F270" s="94"/>
      <c r="G270" s="95"/>
      <c r="H270" s="94"/>
      <c r="I270" s="94"/>
      <c r="J270" s="94"/>
      <c r="K270" s="96"/>
      <c r="L270" s="101"/>
      <c r="M270" s="97"/>
    </row>
    <row r="271" spans="1:13" x14ac:dyDescent="0.3">
      <c r="A271" s="156"/>
      <c r="B271" s="93"/>
      <c r="C271" s="92"/>
      <c r="D271" s="94"/>
      <c r="E271" s="94"/>
      <c r="F271" s="94"/>
      <c r="G271" s="95"/>
      <c r="H271" s="94"/>
      <c r="I271" s="94"/>
      <c r="J271" s="94"/>
      <c r="K271" s="96"/>
      <c r="L271" s="101"/>
      <c r="M271" s="97"/>
    </row>
    <row r="272" spans="1:13" x14ac:dyDescent="0.3">
      <c r="A272" s="156"/>
      <c r="B272" s="93"/>
      <c r="C272" s="92"/>
      <c r="D272" s="94"/>
      <c r="E272" s="94"/>
      <c r="F272" s="94"/>
      <c r="G272" s="95"/>
      <c r="H272" s="94"/>
      <c r="I272" s="94"/>
      <c r="J272" s="94"/>
      <c r="K272" s="96"/>
      <c r="L272" s="101"/>
      <c r="M272" s="97"/>
    </row>
    <row r="273" spans="1:13" x14ac:dyDescent="0.3">
      <c r="A273" s="156"/>
      <c r="B273" s="93"/>
      <c r="C273" s="92"/>
      <c r="D273" s="94"/>
      <c r="E273" s="94"/>
      <c r="F273" s="94"/>
      <c r="G273" s="95"/>
      <c r="H273" s="94"/>
      <c r="I273" s="94"/>
      <c r="J273" s="94"/>
      <c r="K273" s="96"/>
      <c r="L273" s="101"/>
      <c r="M273" s="97"/>
    </row>
    <row r="274" spans="1:13" x14ac:dyDescent="0.3">
      <c r="A274" s="156"/>
      <c r="B274" s="93"/>
      <c r="C274" s="92"/>
      <c r="D274" s="94"/>
      <c r="E274" s="94"/>
      <c r="F274" s="94"/>
      <c r="G274" s="95"/>
      <c r="H274" s="94"/>
      <c r="I274" s="94"/>
      <c r="J274" s="94"/>
      <c r="K274" s="96"/>
      <c r="L274" s="101"/>
      <c r="M274" s="97"/>
    </row>
    <row r="275" spans="1:13" x14ac:dyDescent="0.3">
      <c r="A275" s="156"/>
      <c r="B275" s="93"/>
      <c r="C275" s="92"/>
      <c r="D275" s="94"/>
      <c r="E275" s="94"/>
      <c r="F275" s="94"/>
      <c r="G275" s="95"/>
      <c r="H275" s="94"/>
      <c r="I275" s="94"/>
      <c r="J275" s="94"/>
      <c r="K275" s="96"/>
      <c r="L275" s="101"/>
      <c r="M275" s="97"/>
    </row>
    <row r="276" spans="1:13" x14ac:dyDescent="0.3">
      <c r="A276" s="156"/>
      <c r="B276" s="93"/>
      <c r="C276" s="92"/>
      <c r="D276" s="94"/>
      <c r="E276" s="94"/>
      <c r="F276" s="94"/>
      <c r="G276" s="95"/>
      <c r="H276" s="94"/>
      <c r="I276" s="94"/>
      <c r="J276" s="94"/>
      <c r="K276" s="96"/>
      <c r="L276" s="101"/>
      <c r="M276" s="97"/>
    </row>
    <row r="277" spans="1:13" x14ac:dyDescent="0.3">
      <c r="A277" s="156"/>
      <c r="B277" s="93"/>
      <c r="C277" s="92"/>
      <c r="D277" s="94"/>
      <c r="E277" s="94"/>
      <c r="F277" s="94"/>
      <c r="G277" s="95"/>
      <c r="H277" s="94"/>
      <c r="I277" s="94"/>
      <c r="J277" s="94"/>
      <c r="K277" s="96"/>
      <c r="L277" s="101"/>
      <c r="M277" s="97"/>
    </row>
    <row r="278" spans="1:13" x14ac:dyDescent="0.3">
      <c r="A278" s="156"/>
      <c r="B278" s="93"/>
      <c r="C278" s="92"/>
      <c r="D278" s="94"/>
      <c r="E278" s="94"/>
      <c r="F278" s="94"/>
      <c r="G278" s="95"/>
      <c r="H278" s="94"/>
      <c r="I278" s="94"/>
      <c r="J278" s="94"/>
      <c r="K278" s="96"/>
      <c r="L278" s="101"/>
      <c r="M278" s="97"/>
    </row>
    <row r="279" spans="1:13" x14ac:dyDescent="0.3">
      <c r="A279" s="156"/>
      <c r="B279" s="93"/>
      <c r="C279" s="92"/>
      <c r="D279" s="94"/>
      <c r="E279" s="94"/>
      <c r="F279" s="94"/>
      <c r="G279" s="95"/>
      <c r="H279" s="94"/>
      <c r="I279" s="94"/>
      <c r="J279" s="94"/>
      <c r="K279" s="96"/>
      <c r="L279" s="101"/>
      <c r="M279" s="97"/>
    </row>
    <row r="280" spans="1:13" x14ac:dyDescent="0.3">
      <c r="A280" s="156"/>
      <c r="B280" s="93"/>
      <c r="C280" s="92"/>
      <c r="D280" s="94"/>
      <c r="E280" s="94"/>
      <c r="F280" s="94"/>
      <c r="G280" s="95"/>
      <c r="H280" s="94"/>
      <c r="I280" s="94"/>
      <c r="J280" s="94"/>
      <c r="K280" s="96"/>
      <c r="L280" s="101"/>
      <c r="M280" s="97"/>
    </row>
    <row r="281" spans="1:13" x14ac:dyDescent="0.3">
      <c r="A281" s="156"/>
      <c r="B281" s="93"/>
      <c r="C281" s="92"/>
      <c r="D281" s="94"/>
      <c r="E281" s="94"/>
      <c r="F281" s="94"/>
      <c r="G281" s="95"/>
      <c r="H281" s="94"/>
      <c r="I281" s="94"/>
      <c r="J281" s="94"/>
      <c r="K281" s="96"/>
      <c r="L281" s="101"/>
      <c r="M281" s="97"/>
    </row>
    <row r="282" spans="1:13" x14ac:dyDescent="0.3">
      <c r="A282" s="156"/>
      <c r="B282" s="93"/>
      <c r="C282" s="92"/>
      <c r="D282" s="94"/>
      <c r="E282" s="94"/>
      <c r="F282" s="94"/>
      <c r="G282" s="95"/>
      <c r="H282" s="94"/>
      <c r="I282" s="94"/>
      <c r="J282" s="94"/>
      <c r="K282" s="96"/>
      <c r="L282" s="101"/>
      <c r="M282" s="97"/>
    </row>
    <row r="283" spans="1:13" x14ac:dyDescent="0.3">
      <c r="A283" s="156"/>
      <c r="B283" s="93"/>
      <c r="C283" s="92"/>
      <c r="D283" s="94"/>
      <c r="E283" s="94"/>
      <c r="F283" s="94"/>
      <c r="G283" s="95"/>
      <c r="H283" s="94"/>
      <c r="I283" s="94"/>
      <c r="J283" s="94"/>
      <c r="K283" s="96"/>
      <c r="L283" s="101"/>
      <c r="M283" s="97"/>
    </row>
    <row r="284" spans="1:13" x14ac:dyDescent="0.3">
      <c r="A284" s="156"/>
      <c r="B284" s="93"/>
      <c r="C284" s="92"/>
      <c r="D284" s="94"/>
      <c r="E284" s="94"/>
      <c r="F284" s="94"/>
      <c r="G284" s="95"/>
      <c r="H284" s="94"/>
      <c r="I284" s="94"/>
      <c r="J284" s="94"/>
      <c r="K284" s="96"/>
      <c r="L284" s="101"/>
      <c r="M284" s="97"/>
    </row>
    <row r="285" spans="1:13" x14ac:dyDescent="0.3">
      <c r="A285" s="156"/>
      <c r="B285" s="93"/>
      <c r="C285" s="92"/>
      <c r="D285" s="94"/>
      <c r="E285" s="94"/>
      <c r="F285" s="94"/>
      <c r="G285" s="95"/>
      <c r="H285" s="94"/>
      <c r="I285" s="94"/>
      <c r="J285" s="94"/>
      <c r="K285" s="96"/>
      <c r="L285" s="101"/>
      <c r="M285" s="97"/>
    </row>
    <row r="286" spans="1:13" x14ac:dyDescent="0.3">
      <c r="A286" s="156"/>
      <c r="B286" s="93"/>
      <c r="C286" s="92"/>
      <c r="D286" s="94"/>
      <c r="E286" s="94"/>
      <c r="F286" s="94"/>
      <c r="G286" s="95"/>
      <c r="H286" s="94"/>
      <c r="I286" s="94"/>
      <c r="J286" s="94"/>
      <c r="K286" s="96"/>
      <c r="L286" s="101"/>
      <c r="M286" s="97"/>
    </row>
    <row r="287" spans="1:13" x14ac:dyDescent="0.3">
      <c r="A287" s="156"/>
      <c r="B287" s="93"/>
      <c r="C287" s="92"/>
      <c r="D287" s="94"/>
      <c r="E287" s="94"/>
      <c r="F287" s="94"/>
      <c r="G287" s="95"/>
      <c r="H287" s="94"/>
      <c r="I287" s="94"/>
      <c r="J287" s="94"/>
      <c r="K287" s="96"/>
      <c r="L287" s="101"/>
      <c r="M287" s="97"/>
    </row>
    <row r="288" spans="1:13" x14ac:dyDescent="0.3">
      <c r="A288" s="156"/>
      <c r="B288" s="93"/>
      <c r="C288" s="92"/>
      <c r="D288" s="94"/>
      <c r="E288" s="94"/>
      <c r="F288" s="94"/>
      <c r="G288" s="95"/>
      <c r="H288" s="94"/>
      <c r="I288" s="94"/>
      <c r="J288" s="94"/>
      <c r="K288" s="96"/>
      <c r="L288" s="101"/>
      <c r="M288" s="97"/>
    </row>
    <row r="289" spans="1:13" x14ac:dyDescent="0.3">
      <c r="A289" s="156"/>
      <c r="B289" s="93"/>
      <c r="C289" s="92"/>
      <c r="D289" s="94"/>
      <c r="E289" s="94"/>
      <c r="F289" s="94"/>
      <c r="G289" s="95"/>
      <c r="H289" s="94"/>
      <c r="I289" s="94"/>
      <c r="J289" s="94"/>
      <c r="K289" s="96"/>
      <c r="L289" s="101"/>
      <c r="M289" s="97"/>
    </row>
    <row r="290" spans="1:13" x14ac:dyDescent="0.3">
      <c r="A290" s="156"/>
      <c r="B290" s="93"/>
      <c r="C290" s="92"/>
      <c r="D290" s="94"/>
      <c r="E290" s="94"/>
      <c r="F290" s="94"/>
      <c r="G290" s="95"/>
      <c r="H290" s="94"/>
      <c r="I290" s="94"/>
      <c r="J290" s="94"/>
      <c r="K290" s="96"/>
      <c r="L290" s="101"/>
      <c r="M290" s="97"/>
    </row>
    <row r="291" spans="1:13" x14ac:dyDescent="0.3">
      <c r="A291" s="156"/>
      <c r="B291" s="93"/>
      <c r="C291" s="92"/>
      <c r="D291" s="94"/>
      <c r="E291" s="94"/>
      <c r="F291" s="94"/>
      <c r="G291" s="95"/>
      <c r="H291" s="94"/>
      <c r="I291" s="94"/>
      <c r="J291" s="94"/>
      <c r="K291" s="96"/>
      <c r="L291" s="101"/>
      <c r="M291" s="97"/>
    </row>
    <row r="292" spans="1:13" x14ac:dyDescent="0.3">
      <c r="A292" s="156"/>
      <c r="B292" s="93"/>
      <c r="C292" s="92"/>
      <c r="D292" s="94"/>
      <c r="E292" s="94"/>
      <c r="F292" s="94"/>
      <c r="G292" s="95"/>
      <c r="H292" s="94"/>
      <c r="I292" s="94"/>
      <c r="J292" s="94"/>
      <c r="K292" s="96"/>
      <c r="L292" s="101"/>
      <c r="M292" s="97"/>
    </row>
    <row r="293" spans="1:13" x14ac:dyDescent="0.3">
      <c r="A293" s="156"/>
      <c r="B293" s="93"/>
      <c r="C293" s="92"/>
      <c r="D293" s="94"/>
      <c r="E293" s="94"/>
      <c r="F293" s="94"/>
      <c r="G293" s="95"/>
      <c r="H293" s="94"/>
      <c r="I293" s="94"/>
      <c r="J293" s="94"/>
      <c r="K293" s="96"/>
      <c r="L293" s="101"/>
      <c r="M293" s="97"/>
    </row>
    <row r="294" spans="1:13" x14ac:dyDescent="0.3">
      <c r="A294" s="156"/>
      <c r="B294" s="93"/>
      <c r="C294" s="92"/>
      <c r="D294" s="94"/>
      <c r="E294" s="94"/>
      <c r="F294" s="94"/>
      <c r="G294" s="95"/>
      <c r="H294" s="94"/>
      <c r="I294" s="94"/>
      <c r="J294" s="94"/>
      <c r="K294" s="96"/>
      <c r="L294" s="101"/>
      <c r="M294" s="97"/>
    </row>
    <row r="295" spans="1:13" x14ac:dyDescent="0.3">
      <c r="A295" s="156"/>
      <c r="B295" s="93"/>
      <c r="C295" s="92"/>
      <c r="D295" s="94"/>
      <c r="E295" s="94"/>
      <c r="F295" s="94"/>
      <c r="G295" s="95"/>
      <c r="H295" s="94"/>
      <c r="I295" s="94"/>
      <c r="J295" s="94"/>
      <c r="K295" s="96"/>
      <c r="L295" s="101"/>
      <c r="M295" s="97"/>
    </row>
    <row r="296" spans="1:13" x14ac:dyDescent="0.3">
      <c r="A296" s="156"/>
      <c r="B296" s="93"/>
      <c r="C296" s="92"/>
      <c r="D296" s="94"/>
      <c r="E296" s="94"/>
      <c r="F296" s="94"/>
      <c r="G296" s="95"/>
      <c r="H296" s="94"/>
      <c r="I296" s="94"/>
      <c r="J296" s="94"/>
      <c r="K296" s="96"/>
      <c r="L296" s="101"/>
      <c r="M296" s="97"/>
    </row>
    <row r="297" spans="1:13" x14ac:dyDescent="0.3">
      <c r="A297" s="156"/>
      <c r="B297" s="93"/>
      <c r="C297" s="92"/>
      <c r="D297" s="94"/>
      <c r="E297" s="94"/>
      <c r="F297" s="94"/>
      <c r="G297" s="95"/>
      <c r="H297" s="94"/>
      <c r="I297" s="94"/>
      <c r="J297" s="94"/>
      <c r="K297" s="96"/>
      <c r="L297" s="101"/>
      <c r="M297" s="97"/>
    </row>
    <row r="298" spans="1:13" x14ac:dyDescent="0.3">
      <c r="A298" s="156"/>
      <c r="B298" s="93"/>
      <c r="C298" s="92"/>
      <c r="D298" s="94"/>
      <c r="E298" s="94"/>
      <c r="F298" s="94"/>
      <c r="G298" s="95"/>
      <c r="H298" s="94"/>
      <c r="I298" s="94"/>
      <c r="J298" s="94"/>
      <c r="K298" s="96"/>
      <c r="L298" s="101"/>
      <c r="M298" s="97"/>
    </row>
    <row r="299" spans="1:13" x14ac:dyDescent="0.3">
      <c r="A299" s="156"/>
      <c r="B299" s="93"/>
      <c r="C299" s="92"/>
      <c r="D299" s="94"/>
      <c r="E299" s="94"/>
      <c r="F299" s="94"/>
      <c r="G299" s="95"/>
      <c r="H299" s="94"/>
      <c r="I299" s="94"/>
      <c r="J299" s="94"/>
      <c r="K299" s="96"/>
      <c r="L299" s="101"/>
      <c r="M299" s="97"/>
    </row>
    <row r="300" spans="1:13" x14ac:dyDescent="0.3">
      <c r="A300" s="156"/>
      <c r="B300" s="93"/>
      <c r="C300" s="92"/>
      <c r="D300" s="94"/>
      <c r="E300" s="94"/>
      <c r="F300" s="94"/>
      <c r="G300" s="95"/>
      <c r="H300" s="94"/>
      <c r="I300" s="94"/>
      <c r="J300" s="94"/>
      <c r="K300" s="96"/>
      <c r="L300" s="101"/>
      <c r="M300" s="97"/>
    </row>
    <row r="301" spans="1:13" x14ac:dyDescent="0.3">
      <c r="A301" s="156"/>
      <c r="B301" s="93"/>
      <c r="C301" s="92"/>
      <c r="D301" s="94"/>
      <c r="E301" s="94"/>
      <c r="F301" s="94"/>
      <c r="G301" s="95"/>
      <c r="H301" s="94"/>
      <c r="I301" s="94"/>
      <c r="J301" s="94"/>
      <c r="K301" s="96"/>
      <c r="L301" s="101"/>
      <c r="M301" s="97"/>
    </row>
    <row r="302" spans="1:13" x14ac:dyDescent="0.3">
      <c r="A302" s="156"/>
      <c r="B302" s="93"/>
      <c r="C302" s="92"/>
      <c r="D302" s="94"/>
      <c r="E302" s="94"/>
      <c r="F302" s="94"/>
      <c r="G302" s="95"/>
      <c r="H302" s="94"/>
      <c r="I302" s="94"/>
      <c r="J302" s="94"/>
      <c r="K302" s="96"/>
      <c r="L302" s="101"/>
      <c r="M302" s="97"/>
    </row>
    <row r="303" spans="1:13" x14ac:dyDescent="0.3">
      <c r="A303" s="156"/>
      <c r="B303" s="93"/>
      <c r="C303" s="92"/>
      <c r="D303" s="94"/>
      <c r="E303" s="94"/>
      <c r="F303" s="94"/>
      <c r="G303" s="95"/>
      <c r="H303" s="94"/>
      <c r="I303" s="94"/>
      <c r="J303" s="94"/>
      <c r="K303" s="96"/>
      <c r="L303" s="101"/>
      <c r="M303" s="97"/>
    </row>
    <row r="304" spans="1:13" x14ac:dyDescent="0.3">
      <c r="A304" s="156"/>
      <c r="B304" s="93"/>
      <c r="C304" s="92"/>
      <c r="D304" s="94"/>
      <c r="E304" s="94"/>
      <c r="F304" s="94"/>
      <c r="G304" s="95"/>
      <c r="H304" s="94"/>
      <c r="I304" s="94"/>
      <c r="J304" s="94"/>
      <c r="K304" s="96"/>
      <c r="L304" s="101"/>
      <c r="M304" s="97"/>
    </row>
    <row r="305" spans="1:13" x14ac:dyDescent="0.3">
      <c r="A305" s="156"/>
      <c r="B305" s="93"/>
      <c r="C305" s="92"/>
      <c r="D305" s="94"/>
      <c r="E305" s="94"/>
      <c r="F305" s="94"/>
      <c r="G305" s="95"/>
      <c r="H305" s="94"/>
      <c r="I305" s="94"/>
      <c r="J305" s="94"/>
      <c r="K305" s="96"/>
      <c r="L305" s="101"/>
      <c r="M305" s="97"/>
    </row>
    <row r="306" spans="1:13" x14ac:dyDescent="0.3">
      <c r="A306" s="156"/>
      <c r="B306" s="93"/>
      <c r="C306" s="92"/>
      <c r="D306" s="94"/>
      <c r="E306" s="94"/>
      <c r="F306" s="94"/>
      <c r="G306" s="95"/>
      <c r="H306" s="94"/>
      <c r="I306" s="94"/>
      <c r="J306" s="94"/>
      <c r="K306" s="96"/>
      <c r="L306" s="101"/>
      <c r="M306" s="97"/>
    </row>
    <row r="307" spans="1:13" x14ac:dyDescent="0.3">
      <c r="A307" s="156"/>
      <c r="B307" s="93"/>
      <c r="C307" s="92"/>
      <c r="D307" s="94"/>
      <c r="E307" s="94"/>
      <c r="F307" s="94"/>
      <c r="G307" s="95"/>
      <c r="H307" s="94"/>
      <c r="I307" s="94"/>
      <c r="J307" s="94"/>
      <c r="K307" s="96"/>
      <c r="L307" s="101"/>
      <c r="M307" s="97"/>
    </row>
    <row r="308" spans="1:13" x14ac:dyDescent="0.3">
      <c r="A308" s="156"/>
      <c r="B308" s="93"/>
      <c r="C308" s="92"/>
      <c r="D308" s="94"/>
      <c r="E308" s="94"/>
      <c r="F308" s="94"/>
      <c r="G308" s="95"/>
      <c r="H308" s="94"/>
      <c r="I308" s="94"/>
      <c r="J308" s="94"/>
      <c r="K308" s="96"/>
      <c r="L308" s="101"/>
      <c r="M308" s="97"/>
    </row>
    <row r="309" spans="1:13" x14ac:dyDescent="0.3">
      <c r="A309" s="156"/>
      <c r="B309" s="93"/>
      <c r="C309" s="92"/>
      <c r="D309" s="94"/>
      <c r="E309" s="94"/>
      <c r="F309" s="94"/>
      <c r="G309" s="95"/>
      <c r="H309" s="94"/>
      <c r="I309" s="94"/>
      <c r="J309" s="94"/>
      <c r="K309" s="96"/>
      <c r="L309" s="101"/>
      <c r="M309" s="97"/>
    </row>
    <row r="310" spans="1:13" x14ac:dyDescent="0.3">
      <c r="A310" s="156"/>
      <c r="B310" s="93"/>
      <c r="C310" s="92"/>
      <c r="D310" s="94"/>
      <c r="E310" s="94"/>
      <c r="F310" s="94"/>
      <c r="G310" s="95"/>
      <c r="H310" s="94"/>
      <c r="I310" s="94"/>
      <c r="J310" s="94"/>
      <c r="K310" s="96"/>
      <c r="L310" s="101"/>
      <c r="M310" s="97"/>
    </row>
    <row r="311" spans="1:13" x14ac:dyDescent="0.3">
      <c r="A311" s="156"/>
      <c r="B311" s="93"/>
      <c r="C311" s="92"/>
      <c r="D311" s="94"/>
      <c r="E311" s="94"/>
      <c r="F311" s="94"/>
      <c r="G311" s="95"/>
      <c r="H311" s="94"/>
      <c r="I311" s="94"/>
      <c r="J311" s="94"/>
      <c r="K311" s="96"/>
      <c r="L311" s="101"/>
      <c r="M311" s="97"/>
    </row>
    <row r="312" spans="1:13" x14ac:dyDescent="0.3">
      <c r="A312" s="156"/>
      <c r="B312" s="93"/>
      <c r="C312" s="92"/>
      <c r="D312" s="94"/>
      <c r="E312" s="94"/>
      <c r="F312" s="94"/>
      <c r="G312" s="95"/>
      <c r="H312" s="94"/>
      <c r="I312" s="94"/>
      <c r="J312" s="94"/>
      <c r="K312" s="96"/>
      <c r="L312" s="101"/>
      <c r="M312" s="97"/>
    </row>
    <row r="313" spans="1:13" x14ac:dyDescent="0.3">
      <c r="A313" s="156"/>
      <c r="B313" s="93"/>
      <c r="C313" s="92"/>
      <c r="D313" s="94"/>
      <c r="E313" s="94"/>
      <c r="F313" s="94"/>
      <c r="G313" s="95"/>
      <c r="H313" s="94"/>
      <c r="I313" s="94"/>
      <c r="J313" s="94"/>
      <c r="K313" s="96"/>
      <c r="L313" s="101"/>
      <c r="M313" s="97"/>
    </row>
    <row r="314" spans="1:13" x14ac:dyDescent="0.3">
      <c r="A314" s="156"/>
      <c r="B314" s="93"/>
      <c r="C314" s="92"/>
      <c r="D314" s="94"/>
      <c r="E314" s="94"/>
      <c r="F314" s="94"/>
      <c r="G314" s="95"/>
      <c r="H314" s="94"/>
      <c r="I314" s="94"/>
      <c r="J314" s="94"/>
      <c r="K314" s="96"/>
      <c r="L314" s="101"/>
      <c r="M314" s="97"/>
    </row>
    <row r="315" spans="1:13" x14ac:dyDescent="0.3">
      <c r="A315" s="156"/>
      <c r="B315" s="93"/>
      <c r="C315" s="92"/>
      <c r="D315" s="94"/>
      <c r="E315" s="94"/>
      <c r="F315" s="94"/>
      <c r="G315" s="95"/>
      <c r="H315" s="94"/>
      <c r="I315" s="94"/>
      <c r="J315" s="94"/>
      <c r="K315" s="96"/>
      <c r="L315" s="101"/>
      <c r="M315" s="97"/>
    </row>
    <row r="316" spans="1:13" x14ac:dyDescent="0.3">
      <c r="A316" s="156"/>
      <c r="B316" s="93"/>
      <c r="C316" s="92"/>
      <c r="D316" s="94"/>
      <c r="E316" s="94"/>
      <c r="F316" s="94"/>
      <c r="G316" s="95"/>
      <c r="H316" s="94"/>
      <c r="I316" s="94"/>
      <c r="J316" s="94"/>
      <c r="K316" s="96"/>
      <c r="L316" s="101"/>
      <c r="M316" s="97"/>
    </row>
    <row r="317" spans="1:13" x14ac:dyDescent="0.3">
      <c r="A317" s="156"/>
      <c r="B317" s="93"/>
      <c r="C317" s="92"/>
      <c r="D317" s="94"/>
      <c r="E317" s="94"/>
      <c r="F317" s="94"/>
      <c r="G317" s="95"/>
      <c r="H317" s="94"/>
      <c r="I317" s="94"/>
      <c r="J317" s="94"/>
      <c r="K317" s="96"/>
      <c r="L317" s="101"/>
      <c r="M317" s="97"/>
    </row>
    <row r="318" spans="1:13" x14ac:dyDescent="0.3">
      <c r="A318" s="156"/>
      <c r="B318" s="93"/>
      <c r="C318" s="92"/>
      <c r="D318" s="94"/>
      <c r="E318" s="94"/>
      <c r="F318" s="94"/>
      <c r="G318" s="95"/>
      <c r="H318" s="94"/>
      <c r="I318" s="94"/>
      <c r="J318" s="94"/>
      <c r="K318" s="96"/>
      <c r="L318" s="101"/>
      <c r="M318" s="97"/>
    </row>
    <row r="319" spans="1:13" x14ac:dyDescent="0.3">
      <c r="A319" s="156"/>
      <c r="B319" s="93"/>
      <c r="C319" s="92"/>
      <c r="D319" s="94"/>
      <c r="E319" s="94"/>
      <c r="F319" s="94"/>
      <c r="G319" s="95"/>
      <c r="H319" s="94"/>
      <c r="I319" s="94"/>
      <c r="J319" s="94"/>
      <c r="K319" s="96"/>
      <c r="L319" s="101"/>
      <c r="M319" s="97"/>
    </row>
    <row r="320" spans="1:13" x14ac:dyDescent="0.3">
      <c r="A320" s="156"/>
      <c r="B320" s="93"/>
      <c r="C320" s="92"/>
      <c r="D320" s="94"/>
      <c r="E320" s="94"/>
      <c r="F320" s="94"/>
      <c r="G320" s="95"/>
      <c r="H320" s="94"/>
      <c r="I320" s="94"/>
      <c r="J320" s="94"/>
      <c r="K320" s="96"/>
      <c r="L320" s="101"/>
      <c r="M320" s="97"/>
    </row>
    <row r="321" spans="1:13" x14ac:dyDescent="0.3">
      <c r="A321" s="156"/>
      <c r="B321" s="93"/>
      <c r="C321" s="92"/>
      <c r="D321" s="94"/>
      <c r="E321" s="94"/>
      <c r="F321" s="94"/>
      <c r="G321" s="95"/>
      <c r="H321" s="94"/>
      <c r="I321" s="94"/>
      <c r="J321" s="94"/>
      <c r="K321" s="96"/>
      <c r="L321" s="101"/>
      <c r="M321" s="97"/>
    </row>
    <row r="322" spans="1:13" x14ac:dyDescent="0.3">
      <c r="A322" s="156"/>
      <c r="B322" s="93"/>
      <c r="C322" s="92"/>
      <c r="D322" s="94"/>
      <c r="E322" s="94"/>
      <c r="F322" s="94"/>
      <c r="G322" s="95"/>
      <c r="H322" s="94"/>
      <c r="I322" s="94"/>
      <c r="J322" s="94"/>
      <c r="K322" s="96"/>
      <c r="L322" s="101"/>
      <c r="M322" s="97"/>
    </row>
    <row r="323" spans="1:13" x14ac:dyDescent="0.3">
      <c r="A323" s="156"/>
      <c r="B323" s="93"/>
      <c r="C323" s="92"/>
      <c r="D323" s="94"/>
      <c r="E323" s="94"/>
      <c r="F323" s="94"/>
      <c r="G323" s="95"/>
      <c r="H323" s="94"/>
      <c r="I323" s="94"/>
      <c r="J323" s="94"/>
      <c r="K323" s="96"/>
      <c r="L323" s="101"/>
      <c r="M323" s="97"/>
    </row>
    <row r="324" spans="1:13" x14ac:dyDescent="0.3">
      <c r="A324" s="156"/>
      <c r="B324" s="93"/>
      <c r="C324" s="92"/>
      <c r="D324" s="94"/>
      <c r="E324" s="94"/>
      <c r="F324" s="94"/>
      <c r="G324" s="95"/>
      <c r="H324" s="94"/>
      <c r="I324" s="94"/>
      <c r="J324" s="94"/>
      <c r="K324" s="96"/>
      <c r="L324" s="101"/>
      <c r="M324" s="97"/>
    </row>
    <row r="325" spans="1:13" x14ac:dyDescent="0.3">
      <c r="A325" s="156"/>
      <c r="B325" s="93"/>
      <c r="C325" s="92"/>
      <c r="D325" s="94"/>
      <c r="E325" s="94"/>
      <c r="F325" s="94"/>
      <c r="G325" s="95"/>
      <c r="H325" s="94"/>
      <c r="I325" s="94"/>
      <c r="J325" s="94"/>
      <c r="K325" s="96"/>
      <c r="L325" s="101"/>
      <c r="M325" s="97"/>
    </row>
    <row r="326" spans="1:13" x14ac:dyDescent="0.3">
      <c r="A326" s="156"/>
      <c r="B326" s="93"/>
      <c r="C326" s="92"/>
      <c r="D326" s="94"/>
      <c r="E326" s="94"/>
      <c r="F326" s="94"/>
      <c r="G326" s="95"/>
      <c r="H326" s="94"/>
      <c r="I326" s="94"/>
      <c r="J326" s="94"/>
      <c r="K326" s="96"/>
      <c r="L326" s="101"/>
      <c r="M326" s="97"/>
    </row>
    <row r="327" spans="1:13" x14ac:dyDescent="0.3">
      <c r="A327" s="156"/>
      <c r="B327" s="93"/>
      <c r="C327" s="92"/>
      <c r="D327" s="94"/>
      <c r="E327" s="94"/>
      <c r="F327" s="94"/>
      <c r="G327" s="95"/>
      <c r="H327" s="94"/>
      <c r="I327" s="94"/>
      <c r="J327" s="94"/>
      <c r="K327" s="96"/>
      <c r="L327" s="101"/>
      <c r="M327" s="97"/>
    </row>
    <row r="328" spans="1:13" x14ac:dyDescent="0.3">
      <c r="A328" s="156"/>
      <c r="B328" s="93"/>
      <c r="C328" s="92"/>
      <c r="D328" s="94"/>
      <c r="E328" s="94"/>
      <c r="F328" s="94"/>
      <c r="G328" s="95"/>
      <c r="H328" s="94"/>
      <c r="I328" s="94"/>
      <c r="J328" s="94"/>
      <c r="K328" s="96"/>
      <c r="L328" s="101"/>
      <c r="M328" s="97"/>
    </row>
    <row r="329" spans="1:13" x14ac:dyDescent="0.3">
      <c r="A329" s="156"/>
      <c r="B329" s="93"/>
      <c r="C329" s="92"/>
      <c r="D329" s="94"/>
      <c r="E329" s="94"/>
      <c r="F329" s="94"/>
      <c r="G329" s="95"/>
      <c r="H329" s="94"/>
      <c r="I329" s="94"/>
      <c r="J329" s="94"/>
      <c r="K329" s="96"/>
      <c r="L329" s="101"/>
      <c r="M329" s="97"/>
    </row>
    <row r="330" spans="1:13" x14ac:dyDescent="0.3">
      <c r="A330" s="156"/>
      <c r="B330" s="93"/>
      <c r="C330" s="92"/>
      <c r="D330" s="94"/>
      <c r="E330" s="94"/>
      <c r="F330" s="94"/>
      <c r="G330" s="95"/>
      <c r="H330" s="94"/>
      <c r="I330" s="94"/>
      <c r="J330" s="94"/>
      <c r="K330" s="96"/>
      <c r="L330" s="101"/>
      <c r="M330" s="97"/>
    </row>
    <row r="331" spans="1:13" x14ac:dyDescent="0.3">
      <c r="A331" s="156"/>
      <c r="B331" s="93"/>
      <c r="C331" s="92"/>
      <c r="D331" s="94"/>
      <c r="E331" s="94"/>
      <c r="F331" s="94"/>
      <c r="G331" s="95"/>
      <c r="H331" s="94"/>
      <c r="I331" s="94"/>
      <c r="J331" s="94"/>
      <c r="K331" s="96"/>
      <c r="L331" s="101"/>
      <c r="M331" s="97"/>
    </row>
    <row r="332" spans="1:13" x14ac:dyDescent="0.3">
      <c r="A332" s="156"/>
      <c r="B332" s="93"/>
      <c r="C332" s="92"/>
      <c r="D332" s="94"/>
      <c r="E332" s="94"/>
      <c r="F332" s="94"/>
      <c r="G332" s="95"/>
      <c r="H332" s="94"/>
      <c r="I332" s="94"/>
      <c r="J332" s="94"/>
      <c r="K332" s="96"/>
      <c r="L332" s="101"/>
      <c r="M332" s="97"/>
    </row>
    <row r="333" spans="1:13" x14ac:dyDescent="0.3">
      <c r="A333" s="156"/>
      <c r="B333" s="93"/>
      <c r="C333" s="92"/>
      <c r="D333" s="94"/>
      <c r="E333" s="94"/>
      <c r="F333" s="94"/>
      <c r="G333" s="95"/>
      <c r="H333" s="94"/>
      <c r="I333" s="94"/>
      <c r="J333" s="94"/>
      <c r="K333" s="96"/>
      <c r="L333" s="101"/>
      <c r="M333" s="97"/>
    </row>
    <row r="334" spans="1:13" x14ac:dyDescent="0.3">
      <c r="A334" s="156"/>
      <c r="B334" s="93"/>
      <c r="C334" s="92"/>
      <c r="D334" s="94"/>
      <c r="E334" s="94"/>
      <c r="F334" s="94"/>
      <c r="G334" s="95"/>
      <c r="H334" s="94"/>
      <c r="I334" s="94"/>
      <c r="J334" s="94"/>
      <c r="K334" s="96"/>
      <c r="L334" s="101"/>
      <c r="M334" s="97"/>
    </row>
    <row r="335" spans="1:13" x14ac:dyDescent="0.3">
      <c r="A335" s="156"/>
      <c r="B335" s="93"/>
      <c r="C335" s="92"/>
      <c r="D335" s="94"/>
      <c r="E335" s="94"/>
      <c r="F335" s="94"/>
      <c r="G335" s="95"/>
      <c r="H335" s="94"/>
      <c r="I335" s="94"/>
      <c r="J335" s="94"/>
      <c r="K335" s="96"/>
      <c r="L335" s="101"/>
      <c r="M335" s="97"/>
    </row>
    <row r="336" spans="1:13" x14ac:dyDescent="0.3">
      <c r="A336" s="156"/>
      <c r="B336" s="93"/>
      <c r="C336" s="92"/>
      <c r="D336" s="94"/>
      <c r="E336" s="94"/>
      <c r="F336" s="94"/>
      <c r="G336" s="95"/>
      <c r="H336" s="94"/>
      <c r="I336" s="94"/>
      <c r="J336" s="94"/>
      <c r="K336" s="96"/>
      <c r="L336" s="101"/>
      <c r="M336" s="97"/>
    </row>
    <row r="337" spans="1:13" x14ac:dyDescent="0.3">
      <c r="A337" s="156"/>
      <c r="B337" s="93"/>
      <c r="C337" s="92"/>
      <c r="D337" s="94"/>
      <c r="E337" s="94"/>
      <c r="F337" s="94"/>
      <c r="G337" s="95"/>
      <c r="H337" s="94"/>
      <c r="I337" s="94"/>
      <c r="J337" s="94"/>
      <c r="K337" s="96"/>
      <c r="L337" s="101"/>
      <c r="M337" s="97"/>
    </row>
    <row r="338" spans="1:13" x14ac:dyDescent="0.3">
      <c r="A338" s="156"/>
      <c r="B338" s="93"/>
      <c r="C338" s="92"/>
      <c r="D338" s="94"/>
      <c r="E338" s="94"/>
      <c r="F338" s="94"/>
      <c r="G338" s="95"/>
      <c r="H338" s="94"/>
      <c r="I338" s="94"/>
      <c r="J338" s="94"/>
      <c r="K338" s="96"/>
      <c r="L338" s="101"/>
      <c r="M338" s="97"/>
    </row>
    <row r="339" spans="1:13" x14ac:dyDescent="0.3">
      <c r="A339" s="156"/>
      <c r="B339" s="93"/>
      <c r="C339" s="92"/>
      <c r="D339" s="94"/>
      <c r="E339" s="94"/>
      <c r="F339" s="94"/>
      <c r="G339" s="95"/>
      <c r="H339" s="94"/>
      <c r="I339" s="94"/>
      <c r="J339" s="94"/>
      <c r="K339" s="96"/>
      <c r="L339" s="101"/>
      <c r="M339" s="97"/>
    </row>
    <row r="340" spans="1:13" x14ac:dyDescent="0.3">
      <c r="A340" s="156"/>
      <c r="B340" s="93"/>
      <c r="C340" s="92"/>
      <c r="D340" s="94"/>
      <c r="E340" s="94"/>
      <c r="F340" s="94"/>
      <c r="G340" s="95"/>
      <c r="H340" s="94"/>
      <c r="I340" s="94"/>
      <c r="J340" s="94"/>
      <c r="K340" s="96"/>
      <c r="L340" s="101"/>
      <c r="M340" s="97"/>
    </row>
    <row r="341" spans="1:13" x14ac:dyDescent="0.3">
      <c r="A341" s="156"/>
      <c r="B341" s="93"/>
      <c r="C341" s="92"/>
      <c r="D341" s="94"/>
      <c r="E341" s="94"/>
      <c r="F341" s="94"/>
      <c r="G341" s="95"/>
      <c r="H341" s="94"/>
      <c r="I341" s="94"/>
      <c r="J341" s="94"/>
      <c r="K341" s="96"/>
      <c r="L341" s="101"/>
      <c r="M341" s="97"/>
    </row>
    <row r="342" spans="1:13" x14ac:dyDescent="0.3">
      <c r="A342" s="156"/>
      <c r="B342" s="93"/>
      <c r="C342" s="92"/>
      <c r="D342" s="94"/>
      <c r="E342" s="94"/>
      <c r="F342" s="94"/>
      <c r="G342" s="95"/>
      <c r="H342" s="94"/>
      <c r="I342" s="94"/>
      <c r="J342" s="94"/>
      <c r="K342" s="96"/>
      <c r="L342" s="101"/>
      <c r="M342" s="97"/>
    </row>
    <row r="343" spans="1:13" x14ac:dyDescent="0.3">
      <c r="A343" s="156"/>
      <c r="B343" s="93"/>
      <c r="C343" s="92"/>
      <c r="D343" s="94"/>
      <c r="E343" s="94"/>
      <c r="F343" s="94"/>
      <c r="G343" s="95"/>
      <c r="H343" s="94"/>
      <c r="I343" s="94"/>
      <c r="J343" s="94"/>
      <c r="K343" s="96"/>
      <c r="L343" s="101"/>
      <c r="M343" s="97"/>
    </row>
    <row r="344" spans="1:13" x14ac:dyDescent="0.3">
      <c r="A344" s="156"/>
      <c r="B344" s="93"/>
      <c r="C344" s="92"/>
      <c r="D344" s="94"/>
      <c r="E344" s="94"/>
      <c r="F344" s="94"/>
      <c r="G344" s="95"/>
      <c r="H344" s="94"/>
      <c r="I344" s="94"/>
      <c r="J344" s="94"/>
      <c r="K344" s="96"/>
      <c r="L344" s="101"/>
      <c r="M344" s="97"/>
    </row>
    <row r="345" spans="1:13" x14ac:dyDescent="0.3">
      <c r="A345" s="156"/>
      <c r="B345" s="93"/>
      <c r="C345" s="92"/>
      <c r="D345" s="94"/>
      <c r="E345" s="94"/>
      <c r="F345" s="94"/>
      <c r="G345" s="95"/>
      <c r="H345" s="94"/>
      <c r="I345" s="94"/>
      <c r="J345" s="94"/>
      <c r="K345" s="96"/>
      <c r="L345" s="101"/>
      <c r="M345" s="97"/>
    </row>
    <row r="346" spans="1:13" x14ac:dyDescent="0.3">
      <c r="A346" s="156"/>
      <c r="B346" s="93"/>
      <c r="C346" s="92"/>
      <c r="D346" s="94"/>
      <c r="E346" s="94"/>
      <c r="F346" s="94"/>
      <c r="G346" s="95"/>
      <c r="H346" s="94"/>
      <c r="I346" s="94"/>
      <c r="J346" s="94"/>
      <c r="K346" s="96"/>
      <c r="L346" s="101"/>
      <c r="M346" s="97"/>
    </row>
    <row r="347" spans="1:13" x14ac:dyDescent="0.3">
      <c r="A347" s="156"/>
      <c r="B347" s="93"/>
      <c r="C347" s="92"/>
      <c r="D347" s="94"/>
      <c r="E347" s="94"/>
      <c r="F347" s="94"/>
      <c r="G347" s="95"/>
      <c r="H347" s="94"/>
      <c r="I347" s="94"/>
      <c r="J347" s="94"/>
      <c r="K347" s="96"/>
      <c r="L347" s="101"/>
      <c r="M347" s="97"/>
    </row>
    <row r="348" spans="1:13" x14ac:dyDescent="0.3">
      <c r="A348" s="156"/>
      <c r="B348" s="93"/>
      <c r="C348" s="92"/>
      <c r="D348" s="94"/>
      <c r="E348" s="94"/>
      <c r="F348" s="94"/>
      <c r="G348" s="95"/>
      <c r="H348" s="94"/>
      <c r="I348" s="94"/>
      <c r="J348" s="94"/>
      <c r="K348" s="96"/>
      <c r="L348" s="101"/>
      <c r="M348" s="97"/>
    </row>
    <row r="349" spans="1:13" x14ac:dyDescent="0.3">
      <c r="A349" s="156"/>
      <c r="B349" s="93"/>
      <c r="C349" s="92"/>
      <c r="D349" s="94"/>
      <c r="E349" s="94"/>
      <c r="F349" s="94"/>
      <c r="G349" s="95"/>
      <c r="H349" s="94"/>
      <c r="I349" s="94"/>
      <c r="J349" s="94"/>
      <c r="K349" s="96"/>
      <c r="L349" s="101"/>
      <c r="M349" s="97"/>
    </row>
    <row r="350" spans="1:13" x14ac:dyDescent="0.3">
      <c r="A350" s="156"/>
      <c r="B350" s="93"/>
      <c r="C350" s="92"/>
      <c r="D350" s="94"/>
      <c r="E350" s="94"/>
      <c r="F350" s="94"/>
      <c r="G350" s="95"/>
      <c r="H350" s="94"/>
      <c r="I350" s="94"/>
      <c r="J350" s="94"/>
      <c r="K350" s="96"/>
      <c r="L350" s="101"/>
      <c r="M350" s="97"/>
    </row>
    <row r="351" spans="1:13" x14ac:dyDescent="0.3">
      <c r="A351" s="156"/>
      <c r="B351" s="93"/>
      <c r="C351" s="92"/>
      <c r="D351" s="94"/>
      <c r="E351" s="94"/>
      <c r="F351" s="94"/>
      <c r="G351" s="95"/>
      <c r="H351" s="94"/>
      <c r="I351" s="94"/>
      <c r="J351" s="94"/>
      <c r="K351" s="96"/>
      <c r="L351" s="101"/>
      <c r="M351" s="97"/>
    </row>
    <row r="352" spans="1:13" x14ac:dyDescent="0.3">
      <c r="A352" s="156"/>
      <c r="B352" s="93"/>
      <c r="C352" s="92"/>
      <c r="D352" s="94"/>
      <c r="E352" s="94"/>
      <c r="F352" s="94"/>
      <c r="G352" s="95"/>
      <c r="H352" s="94"/>
      <c r="I352" s="94"/>
      <c r="J352" s="94"/>
      <c r="K352" s="96"/>
      <c r="L352" s="101"/>
      <c r="M352" s="97"/>
    </row>
    <row r="353" spans="1:13" x14ac:dyDescent="0.3">
      <c r="A353" s="156"/>
      <c r="B353" s="93"/>
      <c r="C353" s="92"/>
      <c r="D353" s="94"/>
      <c r="E353" s="94"/>
      <c r="F353" s="94"/>
      <c r="G353" s="95"/>
      <c r="H353" s="94"/>
      <c r="I353" s="94"/>
      <c r="J353" s="94"/>
      <c r="K353" s="96"/>
      <c r="L353" s="101"/>
      <c r="M353" s="97"/>
    </row>
    <row r="354" spans="1:13" x14ac:dyDescent="0.3">
      <c r="A354" s="156"/>
      <c r="B354" s="93"/>
      <c r="C354" s="92"/>
      <c r="D354" s="94"/>
      <c r="E354" s="94"/>
      <c r="F354" s="94"/>
      <c r="G354" s="95"/>
      <c r="H354" s="94"/>
      <c r="I354" s="94"/>
      <c r="J354" s="94"/>
      <c r="K354" s="96"/>
      <c r="L354" s="101"/>
      <c r="M354" s="97"/>
    </row>
    <row r="355" spans="1:13" x14ac:dyDescent="0.3">
      <c r="A355" s="156"/>
      <c r="B355" s="93"/>
      <c r="C355" s="92"/>
      <c r="D355" s="94"/>
      <c r="E355" s="94"/>
      <c r="F355" s="94"/>
      <c r="G355" s="95"/>
      <c r="H355" s="94"/>
      <c r="I355" s="94"/>
      <c r="J355" s="94"/>
      <c r="K355" s="96"/>
      <c r="L355" s="101"/>
      <c r="M355" s="97"/>
    </row>
    <row r="356" spans="1:13" x14ac:dyDescent="0.3">
      <c r="A356" s="156"/>
      <c r="B356" s="93"/>
      <c r="C356" s="92"/>
      <c r="D356" s="94"/>
      <c r="E356" s="94"/>
      <c r="F356" s="94"/>
      <c r="G356" s="95"/>
      <c r="H356" s="94"/>
      <c r="I356" s="94"/>
      <c r="J356" s="94"/>
      <c r="K356" s="96"/>
      <c r="L356" s="101"/>
      <c r="M356" s="97"/>
    </row>
    <row r="357" spans="1:13" x14ac:dyDescent="0.3">
      <c r="A357" s="156"/>
      <c r="B357" s="93"/>
      <c r="C357" s="92"/>
      <c r="D357" s="94"/>
      <c r="E357" s="94"/>
      <c r="F357" s="94"/>
      <c r="G357" s="95"/>
      <c r="H357" s="94"/>
      <c r="I357" s="94"/>
      <c r="J357" s="94"/>
      <c r="K357" s="96"/>
      <c r="L357" s="101"/>
      <c r="M357" s="97"/>
    </row>
    <row r="358" spans="1:13" x14ac:dyDescent="0.3">
      <c r="A358" s="156"/>
      <c r="B358" s="93"/>
      <c r="C358" s="92"/>
      <c r="D358" s="94"/>
      <c r="E358" s="94"/>
      <c r="F358" s="94"/>
      <c r="G358" s="95"/>
      <c r="H358" s="94"/>
      <c r="I358" s="94"/>
      <c r="J358" s="94"/>
      <c r="K358" s="96"/>
      <c r="L358" s="101"/>
      <c r="M358" s="97"/>
    </row>
    <row r="359" spans="1:13" x14ac:dyDescent="0.3">
      <c r="A359" s="156"/>
      <c r="B359" s="93"/>
      <c r="C359" s="92"/>
      <c r="D359" s="94"/>
      <c r="E359" s="94"/>
      <c r="F359" s="94"/>
      <c r="G359" s="95"/>
      <c r="H359" s="94"/>
      <c r="I359" s="94"/>
      <c r="J359" s="94"/>
      <c r="K359" s="96"/>
      <c r="L359" s="101"/>
      <c r="M359" s="97"/>
    </row>
    <row r="360" spans="1:13" x14ac:dyDescent="0.3">
      <c r="A360" s="156"/>
      <c r="B360" s="93"/>
      <c r="C360" s="92"/>
      <c r="D360" s="94"/>
      <c r="E360" s="94"/>
      <c r="F360" s="94"/>
      <c r="G360" s="95"/>
      <c r="H360" s="94"/>
      <c r="I360" s="94"/>
      <c r="J360" s="94"/>
      <c r="K360" s="96"/>
      <c r="L360" s="101"/>
      <c r="M360" s="97"/>
    </row>
    <row r="361" spans="1:13" x14ac:dyDescent="0.3">
      <c r="A361" s="156"/>
      <c r="B361" s="93"/>
      <c r="C361" s="92"/>
      <c r="D361" s="94"/>
      <c r="E361" s="94"/>
      <c r="F361" s="94"/>
      <c r="G361" s="95"/>
      <c r="H361" s="94"/>
      <c r="I361" s="94"/>
      <c r="J361" s="94"/>
      <c r="K361" s="96"/>
      <c r="L361" s="101"/>
      <c r="M361" s="97"/>
    </row>
    <row r="362" spans="1:13" x14ac:dyDescent="0.3">
      <c r="A362" s="156"/>
      <c r="B362" s="93"/>
      <c r="C362" s="92"/>
      <c r="D362" s="94"/>
      <c r="E362" s="94"/>
      <c r="F362" s="94"/>
      <c r="G362" s="95"/>
      <c r="H362" s="94"/>
      <c r="I362" s="94"/>
      <c r="J362" s="94"/>
      <c r="K362" s="96"/>
      <c r="L362" s="101"/>
      <c r="M362" s="97"/>
    </row>
    <row r="363" spans="1:13" x14ac:dyDescent="0.3">
      <c r="A363" s="156"/>
      <c r="B363" s="93"/>
      <c r="C363" s="92"/>
      <c r="D363" s="94"/>
      <c r="E363" s="94"/>
      <c r="F363" s="94"/>
      <c r="G363" s="95"/>
      <c r="H363" s="94"/>
      <c r="I363" s="94"/>
      <c r="J363" s="94"/>
      <c r="K363" s="96"/>
      <c r="L363" s="101"/>
      <c r="M363" s="97"/>
    </row>
    <row r="364" spans="1:13" x14ac:dyDescent="0.3">
      <c r="A364" s="156"/>
      <c r="B364" s="93"/>
      <c r="C364" s="92"/>
      <c r="D364" s="94"/>
      <c r="E364" s="94"/>
      <c r="F364" s="94"/>
      <c r="G364" s="95"/>
      <c r="H364" s="94"/>
      <c r="I364" s="94"/>
      <c r="J364" s="94"/>
      <c r="K364" s="96"/>
      <c r="L364" s="101"/>
      <c r="M364" s="97"/>
    </row>
    <row r="365" spans="1:13" x14ac:dyDescent="0.3">
      <c r="A365" s="156"/>
      <c r="B365" s="93"/>
      <c r="C365" s="92"/>
      <c r="D365" s="94"/>
      <c r="E365" s="94"/>
      <c r="F365" s="94"/>
      <c r="G365" s="95"/>
      <c r="H365" s="94"/>
      <c r="I365" s="94"/>
      <c r="J365" s="94"/>
      <c r="K365" s="96"/>
      <c r="L365" s="101"/>
      <c r="M365" s="97"/>
    </row>
    <row r="366" spans="1:13" x14ac:dyDescent="0.3">
      <c r="A366" s="156"/>
      <c r="B366" s="93"/>
      <c r="C366" s="92"/>
      <c r="D366" s="94"/>
      <c r="E366" s="94"/>
      <c r="F366" s="94"/>
      <c r="G366" s="95"/>
      <c r="H366" s="94"/>
      <c r="I366" s="94"/>
      <c r="J366" s="94"/>
      <c r="K366" s="96"/>
      <c r="L366" s="101"/>
      <c r="M366" s="97"/>
    </row>
    <row r="367" spans="1:13" x14ac:dyDescent="0.3">
      <c r="A367" s="156"/>
      <c r="B367" s="93"/>
      <c r="C367" s="92"/>
      <c r="D367" s="94"/>
      <c r="E367" s="94"/>
      <c r="F367" s="94"/>
      <c r="G367" s="95"/>
      <c r="H367" s="94"/>
      <c r="I367" s="94"/>
      <c r="J367" s="94"/>
      <c r="K367" s="96"/>
      <c r="L367" s="101"/>
      <c r="M367" s="97"/>
    </row>
    <row r="368" spans="1:13" x14ac:dyDescent="0.3">
      <c r="A368" s="156"/>
      <c r="B368" s="93"/>
      <c r="C368" s="92"/>
      <c r="D368" s="94"/>
      <c r="E368" s="94"/>
      <c r="F368" s="94"/>
      <c r="G368" s="95"/>
      <c r="H368" s="94"/>
      <c r="I368" s="94"/>
      <c r="J368" s="94"/>
      <c r="K368" s="96"/>
      <c r="L368" s="101"/>
      <c r="M368" s="97"/>
    </row>
    <row r="369" spans="1:13" x14ac:dyDescent="0.3">
      <c r="A369" s="156"/>
      <c r="B369" s="93"/>
      <c r="C369" s="92"/>
      <c r="D369" s="94"/>
      <c r="E369" s="94"/>
      <c r="F369" s="94"/>
      <c r="G369" s="95"/>
      <c r="H369" s="94"/>
      <c r="I369" s="94"/>
      <c r="J369" s="94"/>
      <c r="K369" s="96"/>
      <c r="L369" s="101"/>
      <c r="M369" s="97"/>
    </row>
    <row r="370" spans="1:13" x14ac:dyDescent="0.3">
      <c r="A370" s="156"/>
      <c r="B370" s="93"/>
      <c r="C370" s="92"/>
      <c r="D370" s="94"/>
      <c r="E370" s="94"/>
      <c r="F370" s="94"/>
      <c r="G370" s="95"/>
      <c r="H370" s="94"/>
      <c r="I370" s="94"/>
      <c r="J370" s="94"/>
      <c r="K370" s="96"/>
      <c r="L370" s="101"/>
      <c r="M370" s="97"/>
    </row>
    <row r="371" spans="1:13" x14ac:dyDescent="0.3">
      <c r="A371" s="156"/>
      <c r="B371" s="93"/>
      <c r="C371" s="92"/>
      <c r="D371" s="94"/>
      <c r="E371" s="94"/>
      <c r="F371" s="94"/>
      <c r="G371" s="95"/>
      <c r="H371" s="94"/>
      <c r="I371" s="94"/>
      <c r="J371" s="94"/>
      <c r="K371" s="96"/>
      <c r="L371" s="101"/>
      <c r="M371" s="97"/>
    </row>
    <row r="372" spans="1:13" x14ac:dyDescent="0.3">
      <c r="A372" s="156"/>
      <c r="B372" s="93"/>
      <c r="C372" s="92"/>
      <c r="D372" s="94"/>
      <c r="E372" s="94"/>
      <c r="F372" s="94"/>
      <c r="G372" s="95"/>
      <c r="H372" s="94"/>
      <c r="I372" s="94"/>
      <c r="J372" s="94"/>
      <c r="K372" s="96"/>
      <c r="L372" s="101"/>
      <c r="M372" s="97"/>
    </row>
    <row r="373" spans="1:13" x14ac:dyDescent="0.3">
      <c r="A373" s="156"/>
      <c r="B373" s="93"/>
      <c r="C373" s="92"/>
      <c r="D373" s="94"/>
      <c r="E373" s="94"/>
      <c r="F373" s="94"/>
      <c r="G373" s="95"/>
      <c r="H373" s="94"/>
      <c r="I373" s="94"/>
      <c r="J373" s="94"/>
      <c r="K373" s="96"/>
      <c r="L373" s="101"/>
      <c r="M373" s="97"/>
    </row>
    <row r="374" spans="1:13" x14ac:dyDescent="0.3">
      <c r="A374" s="156"/>
      <c r="B374" s="93"/>
      <c r="C374" s="92"/>
      <c r="D374" s="94"/>
      <c r="E374" s="94"/>
      <c r="F374" s="94"/>
      <c r="G374" s="95"/>
      <c r="H374" s="94"/>
      <c r="I374" s="94"/>
      <c r="J374" s="94"/>
      <c r="K374" s="96"/>
      <c r="L374" s="101"/>
      <c r="M374" s="97"/>
    </row>
    <row r="375" spans="1:13" x14ac:dyDescent="0.3">
      <c r="A375" s="156"/>
      <c r="B375" s="93"/>
      <c r="C375" s="92"/>
      <c r="D375" s="94"/>
      <c r="E375" s="94"/>
      <c r="F375" s="94"/>
      <c r="G375" s="95"/>
      <c r="H375" s="94"/>
      <c r="I375" s="94"/>
      <c r="J375" s="94"/>
      <c r="K375" s="96"/>
      <c r="L375" s="101"/>
      <c r="M375" s="97"/>
    </row>
    <row r="376" spans="1:13" x14ac:dyDescent="0.3">
      <c r="A376" s="156"/>
      <c r="B376" s="93"/>
      <c r="C376" s="92"/>
      <c r="D376" s="94"/>
      <c r="E376" s="94"/>
      <c r="F376" s="94"/>
      <c r="G376" s="95"/>
      <c r="H376" s="94"/>
      <c r="I376" s="94"/>
      <c r="J376" s="94"/>
      <c r="K376" s="96"/>
      <c r="L376" s="101"/>
      <c r="M376" s="97"/>
    </row>
    <row r="377" spans="1:13" x14ac:dyDescent="0.3">
      <c r="A377" s="156"/>
      <c r="B377" s="93"/>
      <c r="C377" s="92"/>
      <c r="D377" s="94"/>
      <c r="E377" s="94"/>
      <c r="F377" s="94"/>
      <c r="G377" s="95"/>
      <c r="H377" s="94"/>
      <c r="I377" s="94"/>
      <c r="J377" s="94"/>
      <c r="K377" s="96"/>
      <c r="L377" s="101"/>
      <c r="M377" s="97"/>
    </row>
    <row r="378" spans="1:13" x14ac:dyDescent="0.3">
      <c r="A378" s="156"/>
      <c r="B378" s="93"/>
      <c r="C378" s="92"/>
      <c r="D378" s="94"/>
      <c r="E378" s="94"/>
      <c r="F378" s="94"/>
      <c r="G378" s="95"/>
      <c r="H378" s="94"/>
      <c r="I378" s="94"/>
      <c r="J378" s="94"/>
      <c r="K378" s="96"/>
      <c r="L378" s="101"/>
      <c r="M378" s="97"/>
    </row>
    <row r="379" spans="1:13" x14ac:dyDescent="0.3">
      <c r="A379" s="156"/>
      <c r="B379" s="93"/>
      <c r="C379" s="92"/>
      <c r="D379" s="94"/>
      <c r="E379" s="94"/>
      <c r="F379" s="94"/>
      <c r="G379" s="95"/>
      <c r="H379" s="94"/>
      <c r="I379" s="94"/>
      <c r="J379" s="94"/>
      <c r="K379" s="96"/>
      <c r="L379" s="101"/>
      <c r="M379" s="97"/>
    </row>
    <row r="380" spans="1:13" x14ac:dyDescent="0.3">
      <c r="A380" s="156"/>
      <c r="B380" s="93"/>
      <c r="C380" s="92"/>
      <c r="D380" s="94"/>
      <c r="E380" s="94"/>
      <c r="F380" s="94"/>
      <c r="G380" s="95"/>
      <c r="H380" s="94"/>
      <c r="I380" s="94"/>
      <c r="J380" s="94"/>
      <c r="K380" s="96"/>
      <c r="L380" s="101"/>
      <c r="M380" s="97"/>
    </row>
  </sheetData>
  <mergeCells count="358">
    <mergeCell ref="A133:A135"/>
    <mergeCell ref="M107:M109"/>
    <mergeCell ref="L107:L109"/>
    <mergeCell ref="J107:J109"/>
    <mergeCell ref="B107:E109"/>
    <mergeCell ref="A107:A109"/>
    <mergeCell ref="I107:I109"/>
    <mergeCell ref="H107:H109"/>
    <mergeCell ref="G107:G109"/>
    <mergeCell ref="F107:F109"/>
    <mergeCell ref="A124:A125"/>
    <mergeCell ref="A122:A123"/>
    <mergeCell ref="B122:E123"/>
    <mergeCell ref="F122:F123"/>
    <mergeCell ref="G122:G123"/>
    <mergeCell ref="H122:H123"/>
    <mergeCell ref="I122:I123"/>
    <mergeCell ref="J122:J123"/>
    <mergeCell ref="L122:L123"/>
    <mergeCell ref="M122:M123"/>
    <mergeCell ref="G169:G172"/>
    <mergeCell ref="B126:E126"/>
    <mergeCell ref="B148:E148"/>
    <mergeCell ref="B149:E149"/>
    <mergeCell ref="M124:M125"/>
    <mergeCell ref="L124:L125"/>
    <mergeCell ref="J124:J125"/>
    <mergeCell ref="I124:I125"/>
    <mergeCell ref="H124:H125"/>
    <mergeCell ref="G124:G125"/>
    <mergeCell ref="F124:F125"/>
    <mergeCell ref="B124:E125"/>
    <mergeCell ref="M160:M164"/>
    <mergeCell ref="M133:M135"/>
    <mergeCell ref="L133:L135"/>
    <mergeCell ref="J133:J135"/>
    <mergeCell ref="B133:E135"/>
    <mergeCell ref="M120:M121"/>
    <mergeCell ref="L120:L121"/>
    <mergeCell ref="J120:J121"/>
    <mergeCell ref="I120:I121"/>
    <mergeCell ref="H120:H121"/>
    <mergeCell ref="G120:G121"/>
    <mergeCell ref="F120:F121"/>
    <mergeCell ref="B120:E121"/>
    <mergeCell ref="A120:A121"/>
    <mergeCell ref="M113:M119"/>
    <mergeCell ref="L113:L119"/>
    <mergeCell ref="J113:J119"/>
    <mergeCell ref="I113:I119"/>
    <mergeCell ref="H113:H119"/>
    <mergeCell ref="G113:G119"/>
    <mergeCell ref="F113:F119"/>
    <mergeCell ref="B113:E119"/>
    <mergeCell ref="A113:A119"/>
    <mergeCell ref="M74:M77"/>
    <mergeCell ref="L74:L77"/>
    <mergeCell ref="J74:J77"/>
    <mergeCell ref="I74:I77"/>
    <mergeCell ref="H74:H77"/>
    <mergeCell ref="G74:G77"/>
    <mergeCell ref="B74:E77"/>
    <mergeCell ref="A74:A77"/>
    <mergeCell ref="M66:M73"/>
    <mergeCell ref="L66:L73"/>
    <mergeCell ref="J66:J73"/>
    <mergeCell ref="B66:E73"/>
    <mergeCell ref="I66:I73"/>
    <mergeCell ref="H66:H73"/>
    <mergeCell ref="G66:G73"/>
    <mergeCell ref="F66:F73"/>
    <mergeCell ref="A66:A73"/>
    <mergeCell ref="F74:F77"/>
    <mergeCell ref="M63:M65"/>
    <mergeCell ref="L64:L65"/>
    <mergeCell ref="J64:J65"/>
    <mergeCell ref="B64:E65"/>
    <mergeCell ref="I64:I65"/>
    <mergeCell ref="H64:H65"/>
    <mergeCell ref="G64:G65"/>
    <mergeCell ref="F64:F65"/>
    <mergeCell ref="A64:A65"/>
    <mergeCell ref="B63:E63"/>
    <mergeCell ref="F55:F56"/>
    <mergeCell ref="A55:A57"/>
    <mergeCell ref="B55:E57"/>
    <mergeCell ref="G55:G57"/>
    <mergeCell ref="H55:H57"/>
    <mergeCell ref="I55:I57"/>
    <mergeCell ref="J55:J57"/>
    <mergeCell ref="L55:L57"/>
    <mergeCell ref="M55:M57"/>
    <mergeCell ref="B42:E42"/>
    <mergeCell ref="A50:A52"/>
    <mergeCell ref="B50:E52"/>
    <mergeCell ref="I50:I52"/>
    <mergeCell ref="J50:J52"/>
    <mergeCell ref="L50:L52"/>
    <mergeCell ref="M50:M52"/>
    <mergeCell ref="B48:E48"/>
    <mergeCell ref="B49:E49"/>
    <mergeCell ref="H50:H52"/>
    <mergeCell ref="A38:A39"/>
    <mergeCell ref="B38:E39"/>
    <mergeCell ref="I38:I39"/>
    <mergeCell ref="J38:J39"/>
    <mergeCell ref="L38:L39"/>
    <mergeCell ref="M38:M39"/>
    <mergeCell ref="H38:H39"/>
    <mergeCell ref="G38:G39"/>
    <mergeCell ref="F38:F39"/>
    <mergeCell ref="B62:E62"/>
    <mergeCell ref="I25:I26"/>
    <mergeCell ref="H25:H26"/>
    <mergeCell ref="B25:E26"/>
    <mergeCell ref="A25:A26"/>
    <mergeCell ref="M46:M47"/>
    <mergeCell ref="L46:L47"/>
    <mergeCell ref="J46:J47"/>
    <mergeCell ref="I46:I47"/>
    <mergeCell ref="H46:H47"/>
    <mergeCell ref="B46:E47"/>
    <mergeCell ref="A46:A47"/>
    <mergeCell ref="M44:M45"/>
    <mergeCell ref="L44:L45"/>
    <mergeCell ref="J44:J45"/>
    <mergeCell ref="B44:E45"/>
    <mergeCell ref="I44:I45"/>
    <mergeCell ref="H44:H45"/>
    <mergeCell ref="G44:G45"/>
    <mergeCell ref="F44:F45"/>
    <mergeCell ref="A44:A45"/>
    <mergeCell ref="A54:E54"/>
    <mergeCell ref="F46:F47"/>
    <mergeCell ref="G46:G47"/>
    <mergeCell ref="B80:E80"/>
    <mergeCell ref="B81:E81"/>
    <mergeCell ref="B89:E89"/>
    <mergeCell ref="B100:E100"/>
    <mergeCell ref="B86:E86"/>
    <mergeCell ref="M27:M30"/>
    <mergeCell ref="N22:N23"/>
    <mergeCell ref="O22:O23"/>
    <mergeCell ref="N27:N28"/>
    <mergeCell ref="O27:O28"/>
    <mergeCell ref="M22:M26"/>
    <mergeCell ref="L25:L26"/>
    <mergeCell ref="J25:J26"/>
    <mergeCell ref="B30:E30"/>
    <mergeCell ref="B31:E31"/>
    <mergeCell ref="B32:E32"/>
    <mergeCell ref="B33:E33"/>
    <mergeCell ref="B24:E24"/>
    <mergeCell ref="B27:E27"/>
    <mergeCell ref="B28:E28"/>
    <mergeCell ref="B29:E29"/>
    <mergeCell ref="B43:E43"/>
    <mergeCell ref="B36:E36"/>
    <mergeCell ref="B37:E37"/>
    <mergeCell ref="B110:E110"/>
    <mergeCell ref="B111:E111"/>
    <mergeCell ref="B112:E112"/>
    <mergeCell ref="B137:E137"/>
    <mergeCell ref="B138:E138"/>
    <mergeCell ref="B140:E140"/>
    <mergeCell ref="B141:E141"/>
    <mergeCell ref="B142:E142"/>
    <mergeCell ref="B127:E127"/>
    <mergeCell ref="B128:E128"/>
    <mergeCell ref="B132:E132"/>
    <mergeCell ref="B136:E136"/>
    <mergeCell ref="B178:E178"/>
    <mergeCell ref="B180:E180"/>
    <mergeCell ref="B173:E173"/>
    <mergeCell ref="B151:E152"/>
    <mergeCell ref="B143:E143"/>
    <mergeCell ref="B144:E144"/>
    <mergeCell ref="B145:E145"/>
    <mergeCell ref="B146:E146"/>
    <mergeCell ref="B147:E147"/>
    <mergeCell ref="B160:E164"/>
    <mergeCell ref="A5:E5"/>
    <mergeCell ref="B6:E6"/>
    <mergeCell ref="B7:E7"/>
    <mergeCell ref="A12:A15"/>
    <mergeCell ref="B12:E15"/>
    <mergeCell ref="B8:E11"/>
    <mergeCell ref="A8:A11"/>
    <mergeCell ref="O1:O2"/>
    <mergeCell ref="A1:A2"/>
    <mergeCell ref="B1:B2"/>
    <mergeCell ref="C1:C2"/>
    <mergeCell ref="D1:E1"/>
    <mergeCell ref="F1:F2"/>
    <mergeCell ref="G1:G2"/>
    <mergeCell ref="H1:H2"/>
    <mergeCell ref="I1:I2"/>
    <mergeCell ref="K1:K2"/>
    <mergeCell ref="L1:L2"/>
    <mergeCell ref="M1:M2"/>
    <mergeCell ref="N1:N2"/>
    <mergeCell ref="M12:M15"/>
    <mergeCell ref="L12:L15"/>
    <mergeCell ref="J12:J15"/>
    <mergeCell ref="I12:I15"/>
    <mergeCell ref="H12:H15"/>
    <mergeCell ref="G12:G15"/>
    <mergeCell ref="F12:F15"/>
    <mergeCell ref="M8:M11"/>
    <mergeCell ref="L8:L11"/>
    <mergeCell ref="J8:J11"/>
    <mergeCell ref="I8:I11"/>
    <mergeCell ref="H8:H11"/>
    <mergeCell ref="G8:G11"/>
    <mergeCell ref="F8:F11"/>
    <mergeCell ref="G16:G17"/>
    <mergeCell ref="F16:F17"/>
    <mergeCell ref="B16:E17"/>
    <mergeCell ref="A16:A17"/>
    <mergeCell ref="M16:M17"/>
    <mergeCell ref="L16:L17"/>
    <mergeCell ref="J16:J17"/>
    <mergeCell ref="I16:I17"/>
    <mergeCell ref="H16:H17"/>
    <mergeCell ref="A160:A164"/>
    <mergeCell ref="J160:J164"/>
    <mergeCell ref="I160:I164"/>
    <mergeCell ref="H160:H164"/>
    <mergeCell ref="G160:G164"/>
    <mergeCell ref="F160:F164"/>
    <mergeCell ref="J151:J152"/>
    <mergeCell ref="L151:L152"/>
    <mergeCell ref="M151:M152"/>
    <mergeCell ref="M155:M159"/>
    <mergeCell ref="L155:L159"/>
    <mergeCell ref="J155:J159"/>
    <mergeCell ref="I155:I159"/>
    <mergeCell ref="H155:H159"/>
    <mergeCell ref="B155:E159"/>
    <mergeCell ref="A155:A159"/>
    <mergeCell ref="G155:G159"/>
    <mergeCell ref="F155:F159"/>
    <mergeCell ref="M82:M83"/>
    <mergeCell ref="L82:L83"/>
    <mergeCell ref="J82:J83"/>
    <mergeCell ref="I82:I83"/>
    <mergeCell ref="H82:H83"/>
    <mergeCell ref="B82:E83"/>
    <mergeCell ref="A82:A83"/>
    <mergeCell ref="M87:M88"/>
    <mergeCell ref="L87:L88"/>
    <mergeCell ref="J87:J88"/>
    <mergeCell ref="I87:I88"/>
    <mergeCell ref="H87:H88"/>
    <mergeCell ref="B87:E88"/>
    <mergeCell ref="A87:A88"/>
    <mergeCell ref="A91:A92"/>
    <mergeCell ref="B101:E103"/>
    <mergeCell ref="A101:A103"/>
    <mergeCell ref="H101:H103"/>
    <mergeCell ref="I101:I103"/>
    <mergeCell ref="M169:M172"/>
    <mergeCell ref="L169:L172"/>
    <mergeCell ref="J169:J172"/>
    <mergeCell ref="I169:I172"/>
    <mergeCell ref="H169:H172"/>
    <mergeCell ref="B169:E172"/>
    <mergeCell ref="A169:A172"/>
    <mergeCell ref="M91:M92"/>
    <mergeCell ref="L91:L92"/>
    <mergeCell ref="J91:J92"/>
    <mergeCell ref="A165:A168"/>
    <mergeCell ref="B165:E168"/>
    <mergeCell ref="F165:F168"/>
    <mergeCell ref="G165:G168"/>
    <mergeCell ref="H165:H168"/>
    <mergeCell ref="I165:I168"/>
    <mergeCell ref="J165:J168"/>
    <mergeCell ref="L165:L168"/>
    <mergeCell ref="M165:M168"/>
    <mergeCell ref="B104:E105"/>
    <mergeCell ref="I91:I92"/>
    <mergeCell ref="H91:H92"/>
    <mergeCell ref="B91:E92"/>
    <mergeCell ref="M93:M96"/>
    <mergeCell ref="L93:L96"/>
    <mergeCell ref="J93:J96"/>
    <mergeCell ref="I93:I96"/>
    <mergeCell ref="B93:E96"/>
    <mergeCell ref="F97:F99"/>
    <mergeCell ref="G97:G99"/>
    <mergeCell ref="F101:F103"/>
    <mergeCell ref="G101:G103"/>
    <mergeCell ref="J101:J103"/>
    <mergeCell ref="L101:L103"/>
    <mergeCell ref="M101:M103"/>
    <mergeCell ref="M104:M105"/>
    <mergeCell ref="L104:L105"/>
    <mergeCell ref="J104:J105"/>
    <mergeCell ref="I104:I105"/>
    <mergeCell ref="H104:H105"/>
    <mergeCell ref="M18:M19"/>
    <mergeCell ref="L18:L19"/>
    <mergeCell ref="J18:J19"/>
    <mergeCell ref="I18:I19"/>
    <mergeCell ref="B18:E19"/>
    <mergeCell ref="A18:A19"/>
    <mergeCell ref="M40:M41"/>
    <mergeCell ref="L40:L41"/>
    <mergeCell ref="J40:J41"/>
    <mergeCell ref="I40:I41"/>
    <mergeCell ref="B40:E41"/>
    <mergeCell ref="A40:A41"/>
    <mergeCell ref="A21:E21"/>
    <mergeCell ref="B22:E22"/>
    <mergeCell ref="B23:E23"/>
    <mergeCell ref="M34:M35"/>
    <mergeCell ref="L34:L35"/>
    <mergeCell ref="J34:J35"/>
    <mergeCell ref="B34:E35"/>
    <mergeCell ref="A34:A35"/>
    <mergeCell ref="I34:I35"/>
    <mergeCell ref="H34:H35"/>
    <mergeCell ref="G34:G35"/>
    <mergeCell ref="F34:F35"/>
    <mergeCell ref="M58:M61"/>
    <mergeCell ref="L58:L61"/>
    <mergeCell ref="J58:J61"/>
    <mergeCell ref="I58:I61"/>
    <mergeCell ref="B58:E61"/>
    <mergeCell ref="A58:A61"/>
    <mergeCell ref="H58:H61"/>
    <mergeCell ref="G58:G61"/>
    <mergeCell ref="F58:F61"/>
    <mergeCell ref="A93:A96"/>
    <mergeCell ref="I151:I152"/>
    <mergeCell ref="A151:A152"/>
    <mergeCell ref="M153:M154"/>
    <mergeCell ref="L153:L154"/>
    <mergeCell ref="J153:J154"/>
    <mergeCell ref="I153:I154"/>
    <mergeCell ref="H153:H154"/>
    <mergeCell ref="G153:G154"/>
    <mergeCell ref="B153:E154"/>
    <mergeCell ref="A153:A154"/>
    <mergeCell ref="H151:H152"/>
    <mergeCell ref="G151:G152"/>
    <mergeCell ref="A104:A105"/>
    <mergeCell ref="M97:M99"/>
    <mergeCell ref="L97:L99"/>
    <mergeCell ref="J97:J99"/>
    <mergeCell ref="I97:I99"/>
    <mergeCell ref="H97:H99"/>
    <mergeCell ref="B97:E99"/>
    <mergeCell ref="A97:A99"/>
    <mergeCell ref="H93:H95"/>
    <mergeCell ref="G93:G95"/>
    <mergeCell ref="F93:F95"/>
  </mergeCells>
  <phoneticPr fontId="21" type="noConversion"/>
  <dataValidations count="5">
    <dataValidation type="list" allowBlank="1" showErrorMessage="1" sqref="I178 I31 I43:I44 I33:I34 I12:I14 I37:I38 I50 I8 I74 I93 I128:I129 I142:I149 I58:I59 I176 I126 I55 I63:I64 I66 I91 I153" xr:uid="{00000000-0002-0000-0400-000000000000}">
      <formula1>"A,B,C,D"</formula1>
    </dataValidation>
    <dataValidation type="list" allowBlank="1" showErrorMessage="1" sqref="I137 I48 I16 I89 I100 I133:I135 I87 I97 I107" xr:uid="{00000000-0002-0000-0400-000001000000}">
      <formula1>"A,B,C"</formula1>
    </dataValidation>
    <dataValidation type="list" allowBlank="1" showErrorMessage="1" sqref="I124 I23:I25 I28:I30 I173 I110 I132 I136 I138 I140 I18 I155 I160 I165 I169 I101:I102 I113 I120 I122 I151 I104:I105" xr:uid="{00000000-0002-0000-0400-000002000000}">
      <formula1>"Ya,Tidak"</formula1>
    </dataValidation>
    <dataValidation type="list" allowBlank="1" showErrorMessage="1" sqref="D4 D20 D53 D85 D90 D106 D131 D139 D150 D175 D177 D179" xr:uid="{00000000-0002-0000-0400-000003000000}">
      <formula1>"AA,A,BB,B,CC,C,D,E"</formula1>
    </dataValidation>
    <dataValidation type="list" allowBlank="1" showErrorMessage="1" sqref="I82 I180 I46 I40" xr:uid="{00000000-0002-0000-0400-000004000000}">
      <formula1>"A,B,C,D,E"</formula1>
    </dataValidation>
  </dataValidations>
  <hyperlinks>
    <hyperlink ref="O15" r:id="rId1" xr:uid="{805EAA9E-6C67-437C-9573-485D49B9A1C6}"/>
    <hyperlink ref="O142" r:id="rId2" xr:uid="{9404247F-D4E4-436F-8C8A-D4C6A7DC6B88}"/>
    <hyperlink ref="O143" r:id="rId3" xr:uid="{901200B7-87E9-4E60-9489-CD7BDF26D02E}"/>
    <hyperlink ref="O144" r:id="rId4" xr:uid="{84B4EB6F-D9E6-44C4-AFC2-B400CC763757}"/>
    <hyperlink ref="O147" r:id="rId5" xr:uid="{9C85675A-2782-4E0E-BC72-463F16333EAD}"/>
    <hyperlink ref="O33" r:id="rId6" xr:uid="{DC98D194-A104-45EF-A96D-2CBA057BF3F9}"/>
    <hyperlink ref="O43" r:id="rId7" xr:uid="{636BE15C-373F-4952-BDA2-3FF71FCFEF29}"/>
    <hyperlink ref="O26" r:id="rId8" xr:uid="{6CED6177-19C0-496A-B938-06234CC5466F}"/>
    <hyperlink ref="O45" r:id="rId9" xr:uid="{056076B2-28CC-4A60-8BFE-09BE6169EA0D}"/>
    <hyperlink ref="O30" r:id="rId10" xr:uid="{A623B070-8F86-44AD-9457-8A3D4D42D0F9}"/>
    <hyperlink ref="O27" r:id="rId11" xr:uid="{19C43D74-FE20-4DCA-96D9-402CD914F573}"/>
    <hyperlink ref="O29" r:id="rId12" xr:uid="{62E416A3-5806-414C-9568-9A52614C67CD}"/>
    <hyperlink ref="O22" r:id="rId13" xr:uid="{A05FE2CC-2BFB-4D53-A2E1-C9D9C17BA383}"/>
    <hyperlink ref="O24" r:id="rId14" xr:uid="{4EC62D71-38DA-4FD8-85EB-BEEA6E436A25}"/>
    <hyperlink ref="O31" r:id="rId15" xr:uid="{6C4A831F-F5BC-4EEC-ADA7-0E9EC3D122E7}"/>
    <hyperlink ref="O34" r:id="rId16" xr:uid="{134D79D2-007D-4D09-A78F-D1B7894F6A28}"/>
    <hyperlink ref="O35" r:id="rId17" xr:uid="{7CF25AC7-BA9D-4FF5-B78C-6B79D6CCC9B2}"/>
    <hyperlink ref="O38" r:id="rId18" xr:uid="{323C5ED5-F9B1-41DF-9377-225B63445F01}"/>
    <hyperlink ref="O50" r:id="rId19" xr:uid="{ECF9702B-CA07-4A8C-BEC2-B3AD5C796648}"/>
    <hyperlink ref="O51" r:id="rId20" xr:uid="{AA634536-76F3-4D4B-AAD1-2396A8556C93}"/>
    <hyperlink ref="O55" r:id="rId21" xr:uid="{5EF0C64D-A9F4-4951-B662-8327CF2BEC94}"/>
    <hyperlink ref="O56" r:id="rId22" xr:uid="{28A45AFF-29DF-47E9-88D3-341EBCFDA891}"/>
    <hyperlink ref="O64" r:id="rId23" xr:uid="{A54FFFF6-EA6E-42E5-B814-1769D6509C9D}"/>
    <hyperlink ref="O65" r:id="rId24" xr:uid="{44CF7D62-5C61-48EF-9218-2A00A9FC0AD4}"/>
    <hyperlink ref="O63" r:id="rId25" xr:uid="{59048E0D-4A4B-4A70-B253-CC41B8E0A5CB}"/>
    <hyperlink ref="O82" r:id="rId26" xr:uid="{53244440-6ADB-4433-B9D0-53D95E495153}"/>
    <hyperlink ref="O83" r:id="rId27" xr:uid="{A9C73BA7-58EB-4186-BD7B-953C93605357}"/>
    <hyperlink ref="O89" r:id="rId28" xr:uid="{3A77C9B9-0468-4452-B97F-C13AC8DF532D}"/>
    <hyperlink ref="O88" r:id="rId29" xr:uid="{7C1E3CF5-B8FF-4ED4-816C-091E6C0AFCD3}"/>
    <hyperlink ref="O11" r:id="rId30" xr:uid="{41A1A2C6-EA8A-413E-B801-EEEBFA000DE4}"/>
    <hyperlink ref="O16" r:id="rId31" xr:uid="{89B67CDE-A303-427D-8B4B-348EF7929B5B}"/>
    <hyperlink ref="O17" r:id="rId32" xr:uid="{8197BD5F-6504-491A-9340-A4ECDD92CB2D}"/>
    <hyperlink ref="O19" r:id="rId33" xr:uid="{6987F7ED-382B-4654-9AA3-1FD49A637F12}"/>
    <hyperlink ref="O60" r:id="rId34" xr:uid="{92E96326-5E92-48AE-877F-53685471EE33}"/>
    <hyperlink ref="O61" r:id="rId35" xr:uid="{1527F48F-F96E-419E-9903-E5E583AFD774}"/>
    <hyperlink ref="O66" r:id="rId36" xr:uid="{B4511AB0-1E89-44BB-A224-2CBE30058429}"/>
    <hyperlink ref="O67" r:id="rId37" xr:uid="{37DF53D0-4CF4-4E9C-91F3-CA9701746CC6}"/>
    <hyperlink ref="O68" r:id="rId38" xr:uid="{B5AB3E8D-C1ED-423E-B444-E1046E36478C}"/>
    <hyperlink ref="O69" r:id="rId39" xr:uid="{7ECA2168-5D74-41EA-88F7-E6BBC5BBCA46}"/>
    <hyperlink ref="O70" r:id="rId40" xr:uid="{4024FDA9-345E-4F8E-99DB-2202DA87F2A7}"/>
    <hyperlink ref="O71" r:id="rId41" xr:uid="{793F47AE-53F1-4E73-A40E-59C85D23EB95}"/>
    <hyperlink ref="O72" r:id="rId42" xr:uid="{D64380FB-7848-41FB-9633-4CCD07047386}"/>
    <hyperlink ref="O73" r:id="rId43" xr:uid="{843D9F50-5C1D-40FE-8141-E3F6CBAC9991}"/>
    <hyperlink ref="O74" r:id="rId44" xr:uid="{2D581874-348F-4C6A-ABC6-1F5EDF6FEBB1}"/>
    <hyperlink ref="O75" r:id="rId45" xr:uid="{34B72212-2481-4D8A-973A-4C74A563C460}"/>
    <hyperlink ref="O76" r:id="rId46" xr:uid="{BDA1277E-0A50-4A4C-9AA3-6051653BA1D7}"/>
    <hyperlink ref="O77" r:id="rId47" xr:uid="{C2605690-8642-4F61-97B8-861769833A1C}"/>
    <hyperlink ref="O78" r:id="rId48" xr:uid="{387C6F42-4785-40A4-87D5-826B7996BC1F}"/>
    <hyperlink ref="O79" r:id="rId49" xr:uid="{1F3C8588-292D-4613-A19F-7FB496F4B13B}"/>
    <hyperlink ref="O108" r:id="rId50" xr:uid="{FD08C2DE-87DF-4073-BBEE-0681A96B99A6}"/>
    <hyperlink ref="O109" r:id="rId51" xr:uid="{C5431C7A-F110-4906-8FE2-34710E9C175C}"/>
    <hyperlink ref="O113" r:id="rId52" xr:uid="{20FBFA2C-801E-49B1-9811-A067183485C1}"/>
    <hyperlink ref="O114" r:id="rId53" xr:uid="{0CB1E289-9158-482B-AF3D-5427DD948A3F}"/>
    <hyperlink ref="O120" r:id="rId54" xr:uid="{73D3DFCA-EA57-46A7-8254-9D6457FF2A28}"/>
    <hyperlink ref="O121" r:id="rId55" xr:uid="{E68241E1-EF52-4C43-8F33-2F4FE7C1C747}"/>
    <hyperlink ref="O122" r:id="rId56" xr:uid="{69BF2777-5949-4F10-964F-07CEE20C011A}"/>
    <hyperlink ref="O123" r:id="rId57" xr:uid="{E4AEA769-F2CF-4C84-B5F0-79D5C656F921}"/>
    <hyperlink ref="O134" r:id="rId58" xr:uid="{19473B99-0ED3-47B2-B128-7E3F1D2AE277}"/>
    <hyperlink ref="O104" r:id="rId59" xr:uid="{5F65A07F-52DF-4E78-BCAF-E29AF580A3A9}"/>
    <hyperlink ref="O101" r:id="rId60" xr:uid="{6B12FC7E-BF59-4675-BF45-E062040283D3}"/>
    <hyperlink ref="O118" r:id="rId61" xr:uid="{EE1A51A9-9085-418C-881D-51F015AD4C96}"/>
    <hyperlink ref="O117" r:id="rId62" xr:uid="{C3DB0215-9824-48CE-8E6E-130EB44EE36F}"/>
    <hyperlink ref="O116" r:id="rId63" xr:uid="{E86B0E8C-BC2C-4FE4-BEFB-E3678439969A}"/>
    <hyperlink ref="O115" r:id="rId64" xr:uid="{2513BDAC-C104-4F13-8FD3-4A917ADF39DB}"/>
    <hyperlink ref="O119" r:id="rId65" xr:uid="{7DB9A59C-2565-4FAC-B934-105FA6FDD81B}"/>
    <hyperlink ref="O129" r:id="rId66" xr:uid="{33ECB8E7-F6BC-4C5B-92B1-CBB0AEDAE49B}"/>
    <hyperlink ref="O135" r:id="rId67" xr:uid="{9D03E64A-3349-4EB8-A8D5-B613E9C54929}"/>
    <hyperlink ref="O157" r:id="rId68" xr:uid="{208D576A-82D0-4B76-BAF0-3716030DB284}"/>
    <hyperlink ref="O162" r:id="rId69" xr:uid="{CCF1C732-7EBB-4DB8-A0C3-5369F956863A}"/>
    <hyperlink ref="O165" r:id="rId70" xr:uid="{38DF61E1-5DB8-497C-9299-5EC7AD273452}"/>
    <hyperlink ref="O169" r:id="rId71" xr:uid="{F3DCE336-9257-4301-B389-EAC94DE1CBA8}"/>
    <hyperlink ref="O159" r:id="rId72" xr:uid="{65CA50B8-72C9-4E97-B6AF-047CD7607E0A}"/>
    <hyperlink ref="O164" r:id="rId73" xr:uid="{9D57F8A9-6189-4B68-A03B-99DBA9DEF05D}"/>
    <hyperlink ref="O168" r:id="rId74" xr:uid="{CA91E227-AA83-4C23-9742-76E9A39CD51F}"/>
    <hyperlink ref="O176" r:id="rId75" xr:uid="{2CDD9932-3B3B-407C-B258-B07BC643C2EC}"/>
    <hyperlink ref="O91" r:id="rId76" xr:uid="{7ABE2139-655D-4B77-92DB-8A2CBC8AEAA4}"/>
    <hyperlink ref="O100" r:id="rId77" xr:uid="{E9791370-2828-4D4A-9C5B-1FC129872A31}"/>
    <hyperlink ref="O178" r:id="rId78" xr:uid="{120D5DFC-1333-4A35-8695-8CCCCB71FFA8}"/>
    <hyperlink ref="O180" r:id="rId79" xr:uid="{24989F3D-E05B-487A-9DA9-59283FB46D52}"/>
  </hyperlinks>
  <pageMargins left="0.7" right="0.7" top="0.75" bottom="0.75" header="0" footer="0"/>
  <pageSetup orientation="landscape" r:id="rId80"/>
  <drawing r:id="rId81"/>
  <legacyDrawing r:id="rId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Penjelasan Penilaian</vt:lpstr>
      <vt:lpstr>Cluster Unit</vt:lpstr>
      <vt:lpstr>Evaluator</vt:lpstr>
      <vt:lpstr>LKE Utama</vt:lpstr>
      <vt:lpstr>Kecamatan Trawas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ACER TRAVELMATE P</cp:lastModifiedBy>
  <dcterms:modified xsi:type="dcterms:W3CDTF">2023-06-13T09:54:41Z</dcterms:modified>
</cp:coreProperties>
</file>